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tiroj\Google Drive\2019ASW@Chiba\"/>
    </mc:Choice>
  </mc:AlternateContent>
  <bookViews>
    <workbookView xWindow="0" yWindow="0" windowWidth="28800" windowHeight="12435" activeTab="1"/>
  </bookViews>
  <sheets>
    <sheet name="ตัวอย่าง" sheetId="3" r:id="rId1"/>
    <sheet name="แบบฟอร์ม" sheetId="4" r:id="rId2"/>
  </sheets>
  <definedNames>
    <definedName name="_xlnm.Print_Area" localSheetId="1">แบบฟอร์ม!$B$1:$G$54</definedName>
    <definedName name="_xlnm.Print_Area" localSheetId="0">ตัวอย่าง!$B$1:$G$54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4" l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" i="4"/>
  <c r="L48" i="4" l="1"/>
  <c r="M48" i="4" s="1"/>
  <c r="G48" i="4"/>
  <c r="L47" i="4"/>
  <c r="M47" i="4" s="1"/>
  <c r="G47" i="4"/>
  <c r="L46" i="4"/>
  <c r="M46" i="4" s="1"/>
  <c r="G46" i="4"/>
  <c r="L45" i="4"/>
  <c r="M45" i="4" s="1"/>
  <c r="G45" i="4"/>
  <c r="L44" i="4"/>
  <c r="M44" i="4" s="1"/>
  <c r="G44" i="4"/>
  <c r="L43" i="4"/>
  <c r="M43" i="4" s="1"/>
  <c r="G43" i="4"/>
  <c r="L42" i="4"/>
  <c r="M42" i="4" s="1"/>
  <c r="G42" i="4"/>
  <c r="L41" i="4"/>
  <c r="M41" i="4" s="1"/>
  <c r="G41" i="4"/>
  <c r="L40" i="4"/>
  <c r="M40" i="4" s="1"/>
  <c r="G40" i="4"/>
  <c r="L39" i="4"/>
  <c r="M39" i="4" s="1"/>
  <c r="G39" i="4"/>
  <c r="L38" i="4"/>
  <c r="M38" i="4" s="1"/>
  <c r="G38" i="4"/>
  <c r="L37" i="4"/>
  <c r="M37" i="4" s="1"/>
  <c r="G37" i="4"/>
  <c r="L36" i="4"/>
  <c r="M36" i="4" s="1"/>
  <c r="G36" i="4"/>
  <c r="L35" i="4"/>
  <c r="M35" i="4" s="1"/>
  <c r="G35" i="4"/>
  <c r="L34" i="4"/>
  <c r="M34" i="4" s="1"/>
  <c r="G34" i="4"/>
  <c r="L33" i="4"/>
  <c r="M33" i="4" s="1"/>
  <c r="G33" i="4"/>
  <c r="L32" i="4"/>
  <c r="M32" i="4" s="1"/>
  <c r="G32" i="4"/>
  <c r="L31" i="4"/>
  <c r="M31" i="4" s="1"/>
  <c r="G31" i="4"/>
  <c r="L30" i="4"/>
  <c r="M30" i="4" s="1"/>
  <c r="G30" i="4"/>
  <c r="L29" i="4"/>
  <c r="M29" i="4" s="1"/>
  <c r="G29" i="4"/>
  <c r="L28" i="4"/>
  <c r="M28" i="4" s="1"/>
  <c r="G28" i="4"/>
  <c r="L27" i="4"/>
  <c r="M27" i="4" s="1"/>
  <c r="G27" i="4"/>
  <c r="L26" i="4"/>
  <c r="M26" i="4" s="1"/>
  <c r="G26" i="4"/>
  <c r="L25" i="4"/>
  <c r="M25" i="4" s="1"/>
  <c r="G25" i="4"/>
  <c r="L24" i="4"/>
  <c r="M24" i="4" s="1"/>
  <c r="G24" i="4"/>
  <c r="L23" i="4"/>
  <c r="M23" i="4" s="1"/>
  <c r="G23" i="4"/>
  <c r="L22" i="4"/>
  <c r="M22" i="4" s="1"/>
  <c r="G22" i="4"/>
  <c r="L21" i="4"/>
  <c r="M21" i="4" s="1"/>
  <c r="G21" i="4"/>
  <c r="L20" i="4"/>
  <c r="M20" i="4" s="1"/>
  <c r="G20" i="4"/>
  <c r="L19" i="4"/>
  <c r="M19" i="4" s="1"/>
  <c r="G19" i="4"/>
  <c r="L18" i="4"/>
  <c r="M18" i="4" s="1"/>
  <c r="G18" i="4"/>
  <c r="L17" i="4"/>
  <c r="M17" i="4" s="1"/>
  <c r="G17" i="4"/>
  <c r="L16" i="4"/>
  <c r="M16" i="4" s="1"/>
  <c r="G16" i="4"/>
  <c r="L15" i="4"/>
  <c r="M15" i="4" s="1"/>
  <c r="G15" i="4"/>
  <c r="L14" i="4"/>
  <c r="M14" i="4" s="1"/>
  <c r="G14" i="4"/>
  <c r="L13" i="4"/>
  <c r="M13" i="4" s="1"/>
  <c r="G13" i="4"/>
  <c r="L12" i="4"/>
  <c r="M12" i="4" s="1"/>
  <c r="G12" i="4"/>
  <c r="L11" i="4"/>
  <c r="M11" i="4" s="1"/>
  <c r="G11" i="4"/>
  <c r="L10" i="4"/>
  <c r="M10" i="4" s="1"/>
  <c r="G10" i="4"/>
  <c r="L9" i="4"/>
  <c r="M9" i="4" s="1"/>
  <c r="G9" i="4"/>
  <c r="L8" i="4"/>
  <c r="M8" i="4" s="1"/>
  <c r="G8" i="4"/>
  <c r="L7" i="4"/>
  <c r="M7" i="4" s="1"/>
  <c r="G7" i="4"/>
  <c r="L6" i="4"/>
  <c r="M6" i="4" s="1"/>
  <c r="G6" i="4"/>
  <c r="L5" i="4"/>
  <c r="M5" i="4" s="1"/>
  <c r="G5" i="4"/>
  <c r="L4" i="4"/>
  <c r="M4" i="4" s="1"/>
  <c r="G4" i="4"/>
  <c r="E2" i="4"/>
  <c r="E1" i="4"/>
  <c r="E2" i="3"/>
  <c r="E1" i="3"/>
  <c r="L5" i="3"/>
  <c r="M5" i="3" s="1"/>
  <c r="L6" i="3"/>
  <c r="M6" i="3"/>
  <c r="L7" i="3"/>
  <c r="M7" i="3"/>
  <c r="L8" i="3"/>
  <c r="M8" i="3" s="1"/>
  <c r="L9" i="3"/>
  <c r="M9" i="3" s="1"/>
  <c r="L10" i="3"/>
  <c r="M10" i="3"/>
  <c r="L11" i="3"/>
  <c r="M11" i="3"/>
  <c r="L12" i="3"/>
  <c r="M12" i="3" s="1"/>
  <c r="L13" i="3"/>
  <c r="M13" i="3" s="1"/>
  <c r="L14" i="3"/>
  <c r="M14" i="3" s="1"/>
  <c r="L15" i="3"/>
  <c r="M15" i="3" s="1"/>
  <c r="L16" i="3"/>
  <c r="M16" i="3"/>
  <c r="L17" i="3"/>
  <c r="M17" i="3" s="1"/>
  <c r="L18" i="3"/>
  <c r="M18" i="3" s="1"/>
  <c r="L19" i="3"/>
  <c r="M19" i="3" s="1"/>
  <c r="L20" i="3"/>
  <c r="M20" i="3"/>
  <c r="L21" i="3"/>
  <c r="M21" i="3" s="1"/>
  <c r="L22" i="3"/>
  <c r="M22" i="3"/>
  <c r="L23" i="3"/>
  <c r="M23" i="3" s="1"/>
  <c r="L24" i="3"/>
  <c r="M24" i="3" s="1"/>
  <c r="L25" i="3"/>
  <c r="M25" i="3" s="1"/>
  <c r="L26" i="3"/>
  <c r="M26" i="3" s="1"/>
  <c r="L27" i="3"/>
  <c r="M27" i="3" s="1"/>
  <c r="L28" i="3"/>
  <c r="M28" i="3" s="1"/>
  <c r="L29" i="3"/>
  <c r="M29" i="3" s="1"/>
  <c r="L30" i="3"/>
  <c r="M30" i="3"/>
  <c r="L31" i="3"/>
  <c r="M31" i="3"/>
  <c r="L32" i="3"/>
  <c r="M32" i="3" s="1"/>
  <c r="L33" i="3"/>
  <c r="M33" i="3" s="1"/>
  <c r="L34" i="3"/>
  <c r="M34" i="3"/>
  <c r="L35" i="3"/>
  <c r="M35" i="3" s="1"/>
  <c r="L36" i="3"/>
  <c r="M36" i="3" s="1"/>
  <c r="L37" i="3"/>
  <c r="M37" i="3" s="1"/>
  <c r="L38" i="3"/>
  <c r="M38" i="3" s="1"/>
  <c r="L39" i="3"/>
  <c r="M39" i="3" s="1"/>
  <c r="L40" i="3"/>
  <c r="M40" i="3" s="1"/>
  <c r="L41" i="3"/>
  <c r="M41" i="3" s="1"/>
  <c r="L42" i="3"/>
  <c r="M42" i="3" s="1"/>
  <c r="L43" i="3"/>
  <c r="M43" i="3" s="1"/>
  <c r="L44" i="3"/>
  <c r="M44" i="3" s="1"/>
  <c r="L45" i="3"/>
  <c r="M45" i="3" s="1"/>
  <c r="L46" i="3"/>
  <c r="M46" i="3" s="1"/>
  <c r="L47" i="3"/>
  <c r="M47" i="3" s="1"/>
  <c r="L48" i="3"/>
  <c r="M48" i="3"/>
  <c r="L4" i="3"/>
  <c r="M4" i="3" s="1"/>
  <c r="F48" i="3"/>
  <c r="G48" i="3" s="1"/>
  <c r="F47" i="3"/>
  <c r="G47" i="3" s="1"/>
  <c r="F46" i="3"/>
  <c r="G46" i="3" s="1"/>
  <c r="F45" i="3"/>
  <c r="G45" i="3" s="1"/>
  <c r="F44" i="3"/>
  <c r="G44" i="3" s="1"/>
  <c r="F43" i="3"/>
  <c r="G43" i="3" s="1"/>
  <c r="F42" i="3"/>
  <c r="G42" i="3" s="1"/>
  <c r="F41" i="3"/>
  <c r="G41" i="3" s="1"/>
  <c r="F40" i="3"/>
  <c r="G40" i="3" s="1"/>
  <c r="F39" i="3"/>
  <c r="G39" i="3" s="1"/>
  <c r="F38" i="3"/>
  <c r="G38" i="3" s="1"/>
  <c r="F37" i="3"/>
  <c r="G37" i="3" s="1"/>
  <c r="F36" i="3"/>
  <c r="G36" i="3" s="1"/>
  <c r="F35" i="3"/>
  <c r="G35" i="3" s="1"/>
  <c r="F34" i="3"/>
  <c r="G34" i="3" s="1"/>
  <c r="F33" i="3"/>
  <c r="G33" i="3" s="1"/>
  <c r="F32" i="3"/>
  <c r="G32" i="3" s="1"/>
  <c r="F31" i="3"/>
  <c r="G31" i="3" s="1"/>
  <c r="F30" i="3"/>
  <c r="G30" i="3" s="1"/>
  <c r="F29" i="3"/>
  <c r="G29" i="3" s="1"/>
  <c r="F28" i="3"/>
  <c r="G28" i="3" s="1"/>
  <c r="F27" i="3"/>
  <c r="G27" i="3" s="1"/>
  <c r="F26" i="3"/>
  <c r="G26" i="3" s="1"/>
  <c r="F25" i="3"/>
  <c r="G25" i="3" s="1"/>
  <c r="F24" i="3"/>
  <c r="G24" i="3" s="1"/>
  <c r="F23" i="3"/>
  <c r="G23" i="3" s="1"/>
  <c r="F22" i="3"/>
  <c r="G22" i="3" s="1"/>
  <c r="F21" i="3"/>
  <c r="G21" i="3" s="1"/>
  <c r="F20" i="3"/>
  <c r="G20" i="3" s="1"/>
  <c r="F19" i="3"/>
  <c r="G19" i="3" s="1"/>
  <c r="F18" i="3"/>
  <c r="G18" i="3" s="1"/>
  <c r="F17" i="3"/>
  <c r="G17" i="3" s="1"/>
  <c r="F16" i="3"/>
  <c r="G16" i="3" s="1"/>
  <c r="F15" i="3"/>
  <c r="G15" i="3" s="1"/>
  <c r="F14" i="3"/>
  <c r="G14" i="3" s="1"/>
  <c r="F13" i="3"/>
  <c r="G13" i="3" s="1"/>
  <c r="F12" i="3"/>
  <c r="G12" i="3" s="1"/>
  <c r="F11" i="3"/>
  <c r="G11" i="3" s="1"/>
  <c r="F10" i="3"/>
  <c r="G10" i="3" s="1"/>
  <c r="F9" i="3"/>
  <c r="G9" i="3" s="1"/>
  <c r="F8" i="3"/>
  <c r="G8" i="3" s="1"/>
  <c r="F7" i="3"/>
  <c r="G7" i="3" s="1"/>
  <c r="F6" i="3"/>
  <c r="G6" i="3" s="1"/>
  <c r="F5" i="3"/>
  <c r="G5" i="3" s="1"/>
  <c r="F4" i="3"/>
  <c r="G4" i="3" s="1"/>
  <c r="G2" i="4" l="1"/>
  <c r="G1" i="4"/>
  <c r="G2" i="3"/>
  <c r="G1" i="3"/>
</calcChain>
</file>

<file path=xl/sharedStrings.xml><?xml version="1.0" encoding="utf-8"?>
<sst xmlns="http://schemas.openxmlformats.org/spreadsheetml/2006/main" count="92" uniqueCount="41">
  <si>
    <t>รหัสวิชา</t>
  </si>
  <si>
    <t>  01010010  </t>
  </si>
  <si>
    <t>  Personality Development</t>
  </si>
  <si>
    <t>  01210001  </t>
  </si>
  <si>
    <t>  Information and Academic Report Writing</t>
  </si>
  <si>
    <t>  08211203  </t>
  </si>
  <si>
    <t>  Pre-Press Technology</t>
  </si>
  <si>
    <t>  08211206  </t>
  </si>
  <si>
    <t>  Digital Printing Technology</t>
  </si>
  <si>
    <t>  08211308  </t>
  </si>
  <si>
    <t>  Ink and Paper</t>
  </si>
  <si>
    <t>  08888104  </t>
  </si>
  <si>
    <t>  Language for Mass Communication</t>
  </si>
  <si>
    <t>  08888206  </t>
  </si>
  <si>
    <t>  Information Technology for Mass Communication</t>
  </si>
  <si>
    <t>JASSO GRADE</t>
  </si>
  <si>
    <t>A</t>
  </si>
  <si>
    <t>B+</t>
  </si>
  <si>
    <t>B</t>
  </si>
  <si>
    <t>C+</t>
  </si>
  <si>
    <t>C</t>
  </si>
  <si>
    <t>D+</t>
  </si>
  <si>
    <t>D</t>
  </si>
  <si>
    <t>F</t>
  </si>
  <si>
    <t>Score</t>
  </si>
  <si>
    <t>Total Credit</t>
  </si>
  <si>
    <t>JASSO GPA</t>
  </si>
  <si>
    <t>Credit</t>
  </si>
  <si>
    <t>Subject</t>
  </si>
  <si>
    <t>Grade</t>
  </si>
  <si>
    <t>No.</t>
  </si>
  <si>
    <t>Name</t>
  </si>
  <si>
    <t>End</t>
  </si>
  <si>
    <t>RMUTT GPA</t>
  </si>
  <si>
    <t>S</t>
  </si>
  <si>
    <t>U</t>
  </si>
  <si>
    <t>Subject with S U Grade</t>
  </si>
  <si>
    <t>RMUTT Grade</t>
  </si>
  <si>
    <t>Total Count Credit</t>
  </si>
  <si>
    <t>Special 2</t>
  </si>
  <si>
    <t>Hello Kitty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</si>
</sst>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>
    <font>
      <sz val="11"/>
      <color theme="1"/>
      <name val="Calibri"/>
      <family val="2"/>
      <charset val="222"/>
      <scheme val="minor"/>
    </font>
    <font>
      <b/>
      <sz val="11"/>
      <color rgb="FF000080"/>
      <name val="Calibri"/>
      <family val="2"/>
      <scheme val="minor"/>
    </font>
    <font>
      <sz val="11"/>
      <color rgb="FF000000"/>
      <name val="Calibri"/>
      <family val="2"/>
      <charset val="22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theme="8" tint="0.59999389629810485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0" xfId="0" applyFont="1" applyFill="1" applyAlignment="1">
      <alignment horizontal="center" vertical="top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1">
    <cellStyle name="Normal" xfId="0" builtinId="0"/>
  </cellStyles>
  <dxfs count="26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80"/>
        <name val="Tahoma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80"/>
        <name val="Tahoma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3781425</xdr:colOff>
      <xdr:row>12</xdr:row>
      <xdr:rowOff>47625</xdr:rowOff>
    </xdr:from>
    <xdr:to>
      <xdr:col>3</xdr:col>
      <xdr:colOff>866775</xdr:colOff>
      <xdr:row>14</xdr:row>
      <xdr:rowOff>9525</xdr:rowOff>
    </xdr:to>
    <xdr:sp macro="" textlink="">
      <xdr:nvSpPr>
        <xdr:cNvPr id="2" name="Line Callout 1 1"/>
        <xdr:cNvSpPr/>
      </xdr:nvSpPr>
      <xdr:spPr>
        <a:xfrm>
          <a:off x="4352925" y="3133725"/>
          <a:ext cx="942975" cy="476250"/>
        </a:xfrm>
        <a:prstGeom prst="borderCallout1">
          <a:avLst>
            <a:gd name="adj1" fmla="val -7266"/>
            <a:gd name="adj2" fmla="val 66787"/>
            <a:gd name="adj3" fmla="val -117809"/>
            <a:gd name="adj4" fmla="val 66930"/>
          </a:avLst>
        </a:prstGeom>
        <a:solidFill>
          <a:schemeClr val="bg1"/>
        </a:solidFill>
        <a:ln w="38100"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100">
              <a:solidFill>
                <a:srgbClr val="FF0000"/>
              </a:solidFill>
            </a:rPr>
            <a:t>บันทึกหน่วยกิตแต่ละวิชา</a:t>
          </a:r>
        </a:p>
      </xdr:txBody>
    </xdr:sp>
    <xdr:clientData/>
  </xdr:twoCellAnchor>
  <xdr:twoCellAnchor>
    <xdr:from>
      <xdr:col>3</xdr:col>
      <xdr:colOff>695325</xdr:colOff>
      <xdr:row>20</xdr:row>
      <xdr:rowOff>209549</xdr:rowOff>
    </xdr:from>
    <xdr:to>
      <xdr:col>5</xdr:col>
      <xdr:colOff>257176</xdr:colOff>
      <xdr:row>24</xdr:row>
      <xdr:rowOff>66675</xdr:rowOff>
    </xdr:to>
    <xdr:sp macro="" textlink="">
      <xdr:nvSpPr>
        <xdr:cNvPr id="3" name="Line Callout 1 2"/>
        <xdr:cNvSpPr/>
      </xdr:nvSpPr>
      <xdr:spPr>
        <a:xfrm>
          <a:off x="5381625" y="5353049"/>
          <a:ext cx="1504951" cy="885826"/>
        </a:xfrm>
        <a:prstGeom prst="borderCallout1">
          <a:avLst>
            <a:gd name="adj1" fmla="val -12926"/>
            <a:gd name="adj2" fmla="val 65807"/>
            <a:gd name="adj3" fmla="val -215771"/>
            <a:gd name="adj4" fmla="val 66930"/>
          </a:avLst>
        </a:prstGeom>
        <a:solidFill>
          <a:schemeClr val="bg1"/>
        </a:solidFill>
        <a:ln w="38100"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100">
              <a:solidFill>
                <a:srgbClr val="FF0000"/>
              </a:solidFill>
            </a:rPr>
            <a:t>บันทึกเกรดแต่ละวิชา</a:t>
          </a:r>
          <a:r>
            <a:rPr lang="en-US" sz="1100">
              <a:solidFill>
                <a:srgbClr val="FF0000"/>
              </a:solidFill>
            </a:rPr>
            <a:t> </a:t>
          </a:r>
          <a:r>
            <a:rPr lang="th-TH" sz="1100">
              <a:solidFill>
                <a:srgbClr val="FF0000"/>
              </a:solidFill>
            </a:rPr>
            <a:t>ยกเว้นเกรด</a:t>
          </a:r>
          <a:r>
            <a:rPr lang="en-US" sz="1100">
              <a:solidFill>
                <a:srgbClr val="FF0000"/>
              </a:solidFill>
            </a:rPr>
            <a:t> S, U,</a:t>
          </a:r>
          <a:r>
            <a:rPr lang="th-TH" sz="1100" baseline="0">
              <a:solidFill>
                <a:srgbClr val="FF0000"/>
              </a:solidFill>
            </a:rPr>
            <a:t> </a:t>
          </a:r>
          <a:r>
            <a:rPr lang="en-US" sz="1100" baseline="0">
              <a:solidFill>
                <a:srgbClr val="FF0000"/>
              </a:solidFill>
            </a:rPr>
            <a:t>W</a:t>
          </a:r>
          <a:r>
            <a:rPr lang="th-TH" sz="1100" baseline="0">
              <a:solidFill>
                <a:srgbClr val="FF0000"/>
              </a:solidFill>
            </a:rPr>
            <a:t> ไม่ต้องกรอก</a:t>
          </a:r>
          <a:endParaRPr lang="th-TH" sz="11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247651</xdr:colOff>
      <xdr:row>17</xdr:row>
      <xdr:rowOff>123825</xdr:rowOff>
    </xdr:from>
    <xdr:to>
      <xdr:col>2</xdr:col>
      <xdr:colOff>3400425</xdr:colOff>
      <xdr:row>22</xdr:row>
      <xdr:rowOff>228600</xdr:rowOff>
    </xdr:to>
    <xdr:sp macro="" textlink="">
      <xdr:nvSpPr>
        <xdr:cNvPr id="4" name="Line Callout 1 3"/>
        <xdr:cNvSpPr/>
      </xdr:nvSpPr>
      <xdr:spPr>
        <a:xfrm>
          <a:off x="1076326" y="4495800"/>
          <a:ext cx="3152774" cy="1390650"/>
        </a:xfrm>
        <a:prstGeom prst="borderCallout1">
          <a:avLst>
            <a:gd name="adj1" fmla="val -15167"/>
            <a:gd name="adj2" fmla="val 28523"/>
            <a:gd name="adj3" fmla="val -130253"/>
            <a:gd name="adj4" fmla="val 28669"/>
          </a:avLst>
        </a:prstGeom>
        <a:solidFill>
          <a:schemeClr val="bg1"/>
        </a:solidFill>
        <a:ln w="38100"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rgbClr val="FF0000"/>
              </a:solidFill>
            </a:rPr>
            <a:t>- </a:t>
          </a:r>
          <a:r>
            <a:rPr lang="th-TH" sz="1100">
              <a:solidFill>
                <a:srgbClr val="FF0000"/>
              </a:solidFill>
            </a:rPr>
            <a:t>บันทึกชื่อวิชาทุกวิชายกเว้นวิชาที่ได้เกรด</a:t>
          </a:r>
          <a:r>
            <a:rPr lang="th-TH" sz="1100" baseline="0">
              <a:solidFill>
                <a:srgbClr val="FF0000"/>
              </a:solidFill>
            </a:rPr>
            <a:t> </a:t>
          </a:r>
          <a:r>
            <a:rPr lang="en-US" sz="1100" baseline="0">
              <a:solidFill>
                <a:srgbClr val="FF0000"/>
              </a:solidFill>
            </a:rPr>
            <a:t>S U W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th-TH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เมื่อบันทึกครบทุกวิชาใหรอก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End</a:t>
          </a:r>
          <a:endParaRPr lang="th-TH">
            <a:solidFill>
              <a:srgbClr val="FF0000"/>
            </a:solidFill>
            <a:effectLst/>
          </a:endParaRPr>
        </a:p>
        <a:p>
          <a:pPr algn="l"/>
          <a:endParaRPr lang="en-US" sz="11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วิชาที่ได้เกรด 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 U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ให้บันทึกตารางด้านล่าง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th-TH">
            <a:solidFill>
              <a:srgbClr val="FF0000"/>
            </a:solidFill>
            <a:effectLst/>
          </a:endParaRPr>
        </a:p>
        <a:p>
          <a:pPr algn="l"/>
          <a:endParaRPr lang="th-TH" sz="11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466725</xdr:colOff>
      <xdr:row>1</xdr:row>
      <xdr:rowOff>19050</xdr:rowOff>
    </xdr:from>
    <xdr:to>
      <xdr:col>2</xdr:col>
      <xdr:colOff>1409700</xdr:colOff>
      <xdr:row>2</xdr:row>
      <xdr:rowOff>238125</xdr:rowOff>
    </xdr:to>
    <xdr:sp macro="" textlink="">
      <xdr:nvSpPr>
        <xdr:cNvPr id="5" name="Line Callout 1 4"/>
        <xdr:cNvSpPr/>
      </xdr:nvSpPr>
      <xdr:spPr>
        <a:xfrm>
          <a:off x="1038225" y="276225"/>
          <a:ext cx="942975" cy="476250"/>
        </a:xfrm>
        <a:prstGeom prst="borderCallout1">
          <a:avLst>
            <a:gd name="adj1" fmla="val 28734"/>
            <a:gd name="adj2" fmla="val 109212"/>
            <a:gd name="adj3" fmla="val -35809"/>
            <a:gd name="adj4" fmla="val 140667"/>
          </a:avLst>
        </a:prstGeom>
        <a:solidFill>
          <a:schemeClr val="bg1"/>
        </a:solidFill>
        <a:ln w="38100"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100">
              <a:solidFill>
                <a:srgbClr val="FF0000"/>
              </a:solidFill>
            </a:rPr>
            <a:t>กรอกชื่อ</a:t>
          </a:r>
        </a:p>
      </xdr:txBody>
    </xdr:sp>
    <xdr:clientData/>
  </xdr:twoCellAnchor>
  <xdr:oneCellAnchor>
    <xdr:from>
      <xdr:col>3</xdr:col>
      <xdr:colOff>333375</xdr:colOff>
      <xdr:row>25</xdr:row>
      <xdr:rowOff>200025</xdr:rowOff>
    </xdr:from>
    <xdr:ext cx="184731" cy="262572"/>
    <xdr:sp macro="" textlink="">
      <xdr:nvSpPr>
        <xdr:cNvPr id="6" name="TextBox 5"/>
        <xdr:cNvSpPr txBox="1"/>
      </xdr:nvSpPr>
      <xdr:spPr>
        <a:xfrm>
          <a:off x="4762500" y="6629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133787</xdr:colOff>
      <xdr:row>4</xdr:row>
      <xdr:rowOff>16004</xdr:rowOff>
    </xdr:from>
    <xdr:ext cx="4931671" cy="1565146"/>
    <xdr:sp macro="" textlink="">
      <xdr:nvSpPr>
        <xdr:cNvPr id="7" name="TextBox 6"/>
        <xdr:cNvSpPr txBox="1"/>
      </xdr:nvSpPr>
      <xdr:spPr>
        <a:xfrm>
          <a:off x="8668187" y="1044704"/>
          <a:ext cx="4931671" cy="1565146"/>
        </a:xfrm>
        <a:prstGeom prst="rect">
          <a:avLst/>
        </a:prstGeom>
        <a:solidFill>
          <a:schemeClr val="bg1"/>
        </a:solidFill>
        <a:ln w="38100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th-TH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JASSO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GPA, </a:t>
          </a: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JASSO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Grade 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และ 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Score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จะคำนวณให้อัตโนมัติ</a:t>
          </a:r>
          <a:endParaRPr lang="en-US" sz="110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สั่งพิมพ์ลงในกระดาษ 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A4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เท่านั้น</a:t>
          </a:r>
          <a:endParaRPr lang="en-US" sz="110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วิชาที่ได้เกรด 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S, U, W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ไม่ต้องนำมากรอกในตารางด้านบน ให้กรอกในตารางด้านล่าง</a:t>
          </a:r>
          <a:endParaRPr lang="en-US" sz="110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เช็คจำนวน 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Total Credit 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และ 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RMUTT GPA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ว่าตรงกับใน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Transcript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หรือไม่</a:t>
          </a:r>
          <a:endParaRPr lang="th-TH" sz="1100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2647950</xdr:colOff>
      <xdr:row>54</xdr:row>
      <xdr:rowOff>76200</xdr:rowOff>
    </xdr:from>
    <xdr:to>
      <xdr:col>2</xdr:col>
      <xdr:colOff>3819525</xdr:colOff>
      <xdr:row>56</xdr:row>
      <xdr:rowOff>38100</xdr:rowOff>
    </xdr:to>
    <xdr:sp macro="" textlink="">
      <xdr:nvSpPr>
        <xdr:cNvPr id="11" name="Line Callout 1 10"/>
        <xdr:cNvSpPr/>
      </xdr:nvSpPr>
      <xdr:spPr>
        <a:xfrm>
          <a:off x="3476625" y="13963650"/>
          <a:ext cx="1171575" cy="476250"/>
        </a:xfrm>
        <a:prstGeom prst="borderCallout1">
          <a:avLst>
            <a:gd name="adj1" fmla="val 52734"/>
            <a:gd name="adj2" fmla="val -5191"/>
            <a:gd name="adj3" fmla="val -153809"/>
            <a:gd name="adj4" fmla="val -25793"/>
          </a:avLst>
        </a:prstGeom>
        <a:solidFill>
          <a:schemeClr val="bg1"/>
        </a:solidFill>
        <a:ln w="38100"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100">
              <a:solidFill>
                <a:srgbClr val="FF0000"/>
              </a:solidFill>
            </a:rPr>
            <a:t>บันทึกชื่อวิชาที่ได้</a:t>
          </a:r>
          <a:r>
            <a:rPr lang="en-US" sz="1100" baseline="0">
              <a:solidFill>
                <a:srgbClr val="FF0000"/>
              </a:solidFill>
            </a:rPr>
            <a:t> S U</a:t>
          </a:r>
          <a:endParaRPr lang="th-TH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333375</xdr:colOff>
      <xdr:row>25</xdr:row>
      <xdr:rowOff>200025</xdr:rowOff>
    </xdr:from>
    <xdr:ext cx="184731" cy="262572"/>
    <xdr:sp macro="" textlink="">
      <xdr:nvSpPr>
        <xdr:cNvPr id="6" name="TextBox 5"/>
        <xdr:cNvSpPr txBox="1"/>
      </xdr:nvSpPr>
      <xdr:spPr>
        <a:xfrm>
          <a:off x="5019675" y="6762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133787</xdr:colOff>
      <xdr:row>4</xdr:row>
      <xdr:rowOff>16004</xdr:rowOff>
    </xdr:from>
    <xdr:ext cx="4931671" cy="1565146"/>
    <xdr:sp macro="" textlink="">
      <xdr:nvSpPr>
        <xdr:cNvPr id="7" name="TextBox 6"/>
        <xdr:cNvSpPr txBox="1"/>
      </xdr:nvSpPr>
      <xdr:spPr>
        <a:xfrm>
          <a:off x="8687237" y="1178054"/>
          <a:ext cx="4931671" cy="1565146"/>
        </a:xfrm>
        <a:prstGeom prst="rect">
          <a:avLst/>
        </a:prstGeom>
        <a:solidFill>
          <a:schemeClr val="bg1"/>
        </a:solidFill>
        <a:ln w="38100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th-TH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JASSO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GPA, </a:t>
          </a: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JASSO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Grade 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และ 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Score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จะคำนวณให้อัตโนมัติ</a:t>
          </a:r>
          <a:endParaRPr lang="en-US" sz="110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วิชาที่ได้เกรด 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S, U, W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ไม่ต้องนำมากรอกในตารางด้านบน ให้กรอกในตารางด้านล่าง</a:t>
          </a:r>
          <a:endParaRPr lang="en-US" sz="110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เช็คจำนวน 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Total Credit 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และ 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RMUTT GPA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ว่าตรงกับใน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Transcript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หรือไม่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th-TH" sz="110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สั่งพิมพ์ลงในกระดาษ 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A4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เท่านั้น</a:t>
          </a:r>
          <a:endParaRPr lang="th-TH" sz="1100">
            <a:solidFill>
              <a:srgbClr val="FF0000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3" name="Table24" displayName="Table24" ref="B3:G48" totalsRowShown="0" headerRowDxfId="25" dataDxfId="24">
  <autoFilter ref="B3:G48"/>
  <tableColumns count="6">
    <tableColumn id="1" name="No." dataDxfId="23"/>
    <tableColumn id="2" name="Subject" dataDxfId="22"/>
    <tableColumn id="3" name="Credit" dataDxfId="21"/>
    <tableColumn id="4" name="Grade" dataDxfId="20"/>
    <tableColumn id="5" name="JASSO GRADE" dataDxfId="19">
      <calculatedColumnFormula>IF(E4="A",3,IF(E4="B+",2.5,IF(E4="B",2,IF(E4="C+",1.5,IF(E4="C",1,0)))))</calculatedColumnFormula>
    </tableColumn>
    <tableColumn id="6" name="Score" dataDxfId="18">
      <calculatedColumnFormula>D4*F4</calculatedColumnFormula>
    </tableColumn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B51:E54" totalsRowShown="0" dataDxfId="17">
  <autoFilter ref="B51:E54"/>
  <tableColumns count="4">
    <tableColumn id="1" name="No." dataDxfId="16"/>
    <tableColumn id="2" name="Subject" dataDxfId="15"/>
    <tableColumn id="3" name="Credit" dataDxfId="14"/>
    <tableColumn id="4" name="Grade" dataDxfId="13"/>
  </tableColumns>
  <tableStyleInfo name="TableStyleMedium13" showFirstColumn="0" showLastColumn="0" showRowStripes="1" showColumnStripes="0"/>
</table>
</file>

<file path=xl/tables/table3.xml><?xml version="1.0" encoding="utf-8"?>
<table xmlns="http://schemas.openxmlformats.org/spreadsheetml/2006/main" id="6" name="Table247" displayName="Table247" ref="B3:G48" totalsRowShown="0" headerRowDxfId="12" dataDxfId="11">
  <autoFilter ref="B3:G48"/>
  <tableColumns count="6">
    <tableColumn id="1" name="No." dataDxfId="10"/>
    <tableColumn id="2" name="Subject" dataDxfId="9"/>
    <tableColumn id="3" name="Credit" dataDxfId="8"/>
    <tableColumn id="4" name="Grade" dataDxfId="7"/>
    <tableColumn id="5" name="JASSO GRADE" dataDxfId="6">
      <calculatedColumnFormula>IF(E4="A",3,IF(E4="B+",2,IF(E4="B",2,IF(E4="C+",1,IF(E4="C",1,0)))))</calculatedColumnFormula>
    </tableColumn>
    <tableColumn id="6" name="Score" dataDxfId="5">
      <calculatedColumnFormula>D4*F4</calculatedColumnFormula>
    </tableColumn>
  </tableColumns>
  <tableStyleInfo name="TableStyleMedium13" showFirstColumn="0" showLastColumn="0" showRowStripes="1" showColumnStripes="0"/>
</table>
</file>

<file path=xl/tables/table4.xml><?xml version="1.0" encoding="utf-8"?>
<table xmlns="http://schemas.openxmlformats.org/spreadsheetml/2006/main" id="7" name="Table58" displayName="Table58" ref="B51:E54" totalsRowShown="0" dataDxfId="4">
  <autoFilter ref="B51:E54"/>
  <tableColumns count="4">
    <tableColumn id="1" name="No." dataDxfId="3"/>
    <tableColumn id="2" name="Subject" dataDxfId="2"/>
    <tableColumn id="3" name="Credit" dataDxfId="1"/>
    <tableColumn id="4" name="Grade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opLeftCell="D22" workbookViewId="0">
      <selection activeCell="S14" sqref="S14"/>
    </sheetView>
  </sheetViews>
  <sheetFormatPr defaultRowHeight="20.25" customHeight="1"/>
  <cols>
    <col min="1" max="1" width="16" hidden="1" customWidth="1"/>
    <col min="2" max="2" width="10.85546875" customWidth="1"/>
    <col min="3" max="3" width="50.5703125" customWidth="1"/>
    <col min="4" max="4" width="14.85546875" customWidth="1"/>
    <col min="5" max="5" width="10.85546875" customWidth="1"/>
    <col min="6" max="6" width="16" customWidth="1"/>
    <col min="9" max="9" width="16.42578125" customWidth="1"/>
    <col min="10" max="10" width="15.42578125" hidden="1" customWidth="1"/>
    <col min="11" max="11" width="9.140625" hidden="1" customWidth="1"/>
    <col min="12" max="12" width="14.42578125" hidden="1" customWidth="1"/>
    <col min="13" max="15" width="9.140625" hidden="1" customWidth="1"/>
    <col min="16" max="17" width="9.140625" customWidth="1"/>
  </cols>
  <sheetData>
    <row r="1" spans="1:15" ht="30.75" customHeight="1" thickBot="1">
      <c r="B1" s="5" t="s">
        <v>31</v>
      </c>
      <c r="C1" s="20" t="s">
        <v>40</v>
      </c>
      <c r="D1" s="4" t="s">
        <v>38</v>
      </c>
      <c r="E1" s="6">
        <f>SUM(D4:D48)</f>
        <v>18</v>
      </c>
      <c r="F1" s="4" t="s">
        <v>26</v>
      </c>
      <c r="G1" s="7">
        <f>SUM(G4:G48)/E1</f>
        <v>1.5</v>
      </c>
    </row>
    <row r="2" spans="1:15" ht="20.25" customHeight="1">
      <c r="D2" s="4" t="s">
        <v>25</v>
      </c>
      <c r="E2" s="16">
        <f>SUM(Table24[Credit])+SUM(Table5[Credit])</f>
        <v>21</v>
      </c>
      <c r="F2" s="4" t="s">
        <v>33</v>
      </c>
      <c r="G2" s="17">
        <f>SUM(M4:M48)/SUM(Table24[Credit])</f>
        <v>2.5</v>
      </c>
    </row>
    <row r="3" spans="1:15" ht="20.25" customHeight="1">
      <c r="A3" s="1" t="s">
        <v>0</v>
      </c>
      <c r="B3" s="5" t="s">
        <v>30</v>
      </c>
      <c r="C3" s="4" t="s">
        <v>28</v>
      </c>
      <c r="D3" s="4" t="s">
        <v>27</v>
      </c>
      <c r="E3" s="4" t="s">
        <v>29</v>
      </c>
      <c r="F3" s="4" t="s">
        <v>15</v>
      </c>
      <c r="G3" s="4" t="s">
        <v>24</v>
      </c>
      <c r="L3" t="s">
        <v>37</v>
      </c>
      <c r="M3" t="s">
        <v>24</v>
      </c>
      <c r="N3" t="s">
        <v>16</v>
      </c>
      <c r="O3">
        <v>3</v>
      </c>
    </row>
    <row r="4" spans="1:15" ht="20.25" customHeight="1">
      <c r="A4" s="2" t="s">
        <v>1</v>
      </c>
      <c r="B4" s="13">
        <v>1</v>
      </c>
      <c r="C4" s="18" t="s">
        <v>2</v>
      </c>
      <c r="D4" s="3">
        <v>3</v>
      </c>
      <c r="E4" s="9" t="s">
        <v>19</v>
      </c>
      <c r="F4" s="10">
        <f>IF(E4="A",3,IF(E4="B+",2.5,IF(E4="B",2,IF(E4="C+",1.5,IF(E4="C",1,0)))))</f>
        <v>1.5</v>
      </c>
      <c r="G4" s="11">
        <f t="shared" ref="G4:G48" si="0">D4*F4</f>
        <v>4.5</v>
      </c>
      <c r="L4" s="8">
        <f>IF(E4="A",4,IF(E4="B+",3.5,IF(E4="B",3,IF(E4="C+",2.5,IF(E4="C",2,IF(Table24[[#This Row],[Grade]]="D+",1.5, IF(Table24[[#This Row],[Grade]]="D",1,0)))))))</f>
        <v>2.5</v>
      </c>
      <c r="M4" s="15">
        <f>L4*Table24[[#This Row],[Credit]]</f>
        <v>7.5</v>
      </c>
      <c r="N4" t="s">
        <v>17</v>
      </c>
      <c r="O4">
        <v>2.5</v>
      </c>
    </row>
    <row r="5" spans="1:15" ht="20.25" customHeight="1">
      <c r="A5" s="2" t="s">
        <v>3</v>
      </c>
      <c r="B5" s="13">
        <v>2</v>
      </c>
      <c r="C5" s="18" t="s">
        <v>4</v>
      </c>
      <c r="D5" s="3">
        <v>0</v>
      </c>
      <c r="E5" s="9" t="s">
        <v>19</v>
      </c>
      <c r="F5" s="10">
        <f t="shared" ref="F5:F48" si="1">IF(E5="A",3,IF(E5="B+",2.5,IF(E5="B",2,IF(E5="C+",1.5,IF(E5="C",1,0)))))</f>
        <v>1.5</v>
      </c>
      <c r="G5" s="11">
        <f t="shared" si="0"/>
        <v>0</v>
      </c>
      <c r="L5" s="8">
        <f>IF(E5="A",4,IF(E5="B+",3.5,IF(E5="B",3,IF(E5="C+",2.5,IF(E5="C",2,IF(Table24[[#This Row],[Grade]]="D+",1.5, IF(Table24[[#This Row],[Grade]]="D",1,0)))))))</f>
        <v>2.5</v>
      </c>
      <c r="M5" s="15">
        <f>L5*Table24[[#This Row],[Credit]]</f>
        <v>0</v>
      </c>
      <c r="N5" t="s">
        <v>18</v>
      </c>
      <c r="O5">
        <v>2</v>
      </c>
    </row>
    <row r="6" spans="1:15" ht="20.25" customHeight="1">
      <c r="A6" s="2" t="s">
        <v>5</v>
      </c>
      <c r="B6" s="13">
        <v>3</v>
      </c>
      <c r="C6" s="18" t="s">
        <v>6</v>
      </c>
      <c r="D6" s="3">
        <v>3</v>
      </c>
      <c r="E6" s="9" t="s">
        <v>19</v>
      </c>
      <c r="F6" s="10">
        <f t="shared" si="1"/>
        <v>1.5</v>
      </c>
      <c r="G6" s="11">
        <f t="shared" si="0"/>
        <v>4.5</v>
      </c>
      <c r="L6" s="8">
        <f>IF(E6="A",4,IF(E6="B+",3.5,IF(E6="B",3,IF(E6="C+",2.5,IF(E6="C",2,IF(Table24[[#This Row],[Grade]]="D+",1.5, IF(Table24[[#This Row],[Grade]]="D",1,0)))))))</f>
        <v>2.5</v>
      </c>
      <c r="M6" s="15">
        <f>L6*Table24[[#This Row],[Credit]]</f>
        <v>7.5</v>
      </c>
      <c r="N6" t="s">
        <v>19</v>
      </c>
      <c r="O6">
        <v>1.5</v>
      </c>
    </row>
    <row r="7" spans="1:15" ht="20.25" customHeight="1">
      <c r="A7" s="2" t="s">
        <v>7</v>
      </c>
      <c r="B7" s="13">
        <v>4</v>
      </c>
      <c r="C7" s="18" t="s">
        <v>8</v>
      </c>
      <c r="D7" s="3">
        <v>3</v>
      </c>
      <c r="E7" s="9" t="s">
        <v>19</v>
      </c>
      <c r="F7" s="10">
        <f t="shared" si="1"/>
        <v>1.5</v>
      </c>
      <c r="G7" s="11">
        <f t="shared" si="0"/>
        <v>4.5</v>
      </c>
      <c r="L7" s="8">
        <f>IF(E7="A",4,IF(E7="B+",3.5,IF(E7="B",3,IF(E7="C+",2.5,IF(E7="C",2,IF(Table24[[#This Row],[Grade]]="D+",1.5, IF(Table24[[#This Row],[Grade]]="D",1,0)))))))</f>
        <v>2.5</v>
      </c>
      <c r="M7" s="15">
        <f>L7*Table24[[#This Row],[Credit]]</f>
        <v>7.5</v>
      </c>
      <c r="N7" t="s">
        <v>20</v>
      </c>
      <c r="O7">
        <v>1</v>
      </c>
    </row>
    <row r="8" spans="1:15" ht="20.25" customHeight="1">
      <c r="A8" s="2" t="s">
        <v>9</v>
      </c>
      <c r="B8" s="13">
        <v>5</v>
      </c>
      <c r="C8" s="18" t="s">
        <v>10</v>
      </c>
      <c r="D8" s="3">
        <v>3</v>
      </c>
      <c r="E8" s="9" t="s">
        <v>19</v>
      </c>
      <c r="F8" s="10">
        <f t="shared" si="1"/>
        <v>1.5</v>
      </c>
      <c r="G8" s="11">
        <f t="shared" si="0"/>
        <v>4.5</v>
      </c>
      <c r="L8" s="8">
        <f>IF(E8="A",4,IF(E8="B+",3.5,IF(E8="B",3,IF(E8="C+",2.5,IF(E8="C",2,IF(Table24[[#This Row],[Grade]]="D+",1.5, IF(Table24[[#This Row],[Grade]]="D",1,0)))))))</f>
        <v>2.5</v>
      </c>
      <c r="M8" s="15">
        <f>L8*Table24[[#This Row],[Credit]]</f>
        <v>7.5</v>
      </c>
      <c r="N8" t="s">
        <v>21</v>
      </c>
      <c r="O8">
        <v>0</v>
      </c>
    </row>
    <row r="9" spans="1:15" ht="20.25" customHeight="1">
      <c r="A9" s="2" t="s">
        <v>11</v>
      </c>
      <c r="B9" s="13">
        <v>6</v>
      </c>
      <c r="C9" s="18" t="s">
        <v>12</v>
      </c>
      <c r="D9" s="3">
        <v>3</v>
      </c>
      <c r="E9" s="9" t="s">
        <v>19</v>
      </c>
      <c r="F9" s="10">
        <f t="shared" si="1"/>
        <v>1.5</v>
      </c>
      <c r="G9" s="11">
        <f t="shared" si="0"/>
        <v>4.5</v>
      </c>
      <c r="L9" s="8">
        <f>IF(E9="A",4,IF(E9="B+",3.5,IF(E9="B",3,IF(E9="C+",2.5,IF(E9="C",2,IF(Table24[[#This Row],[Grade]]="D+",1.5, IF(Table24[[#This Row],[Grade]]="D",1,0)))))))</f>
        <v>2.5</v>
      </c>
      <c r="M9" s="15">
        <f>L9*Table24[[#This Row],[Credit]]</f>
        <v>7.5</v>
      </c>
      <c r="N9" t="s">
        <v>22</v>
      </c>
      <c r="O9">
        <v>0</v>
      </c>
    </row>
    <row r="10" spans="1:15" ht="20.25" customHeight="1">
      <c r="A10" s="2" t="s">
        <v>13</v>
      </c>
      <c r="B10" s="13">
        <v>7</v>
      </c>
      <c r="C10" s="18" t="s">
        <v>14</v>
      </c>
      <c r="D10" s="3">
        <v>3</v>
      </c>
      <c r="E10" s="9" t="s">
        <v>19</v>
      </c>
      <c r="F10" s="10">
        <f t="shared" si="1"/>
        <v>1.5</v>
      </c>
      <c r="G10" s="11">
        <f t="shared" si="0"/>
        <v>4.5</v>
      </c>
      <c r="L10" s="8">
        <f>IF(E10="A",4,IF(E10="B+",3.5,IF(E10="B",3,IF(E10="C+",2.5,IF(E10="C",2,IF(Table24[[#This Row],[Grade]]="D+",1.5, IF(Table24[[#This Row],[Grade]]="D",1,0)))))))</f>
        <v>2.5</v>
      </c>
      <c r="M10" s="15">
        <f>L10*Table24[[#This Row],[Credit]]</f>
        <v>7.5</v>
      </c>
      <c r="N10" t="s">
        <v>23</v>
      </c>
      <c r="O10">
        <v>0</v>
      </c>
    </row>
    <row r="11" spans="1:15" ht="20.25" customHeight="1">
      <c r="B11" s="13">
        <v>8</v>
      </c>
      <c r="C11" s="3" t="s">
        <v>32</v>
      </c>
      <c r="D11" s="3"/>
      <c r="E11" s="9"/>
      <c r="F11" s="10">
        <f t="shared" si="1"/>
        <v>0</v>
      </c>
      <c r="G11" s="11">
        <f t="shared" si="0"/>
        <v>0</v>
      </c>
      <c r="L11" s="8">
        <f>IF(E11="A",4,IF(E11="B+",3.5,IF(E11="B",3,IF(E11="C+",2.5,IF(E11="C",2,IF(Table24[[#This Row],[Grade]]="D+",1.5, IF(Table24[[#This Row],[Grade]]="D",1,0)))))))</f>
        <v>0</v>
      </c>
      <c r="M11" s="15">
        <f>L11*Table24[[#This Row],[Credit]]</f>
        <v>0</v>
      </c>
      <c r="N11" t="s">
        <v>34</v>
      </c>
    </row>
    <row r="12" spans="1:15" ht="20.25" customHeight="1">
      <c r="B12" s="13">
        <v>9</v>
      </c>
      <c r="C12" s="19"/>
      <c r="D12" s="3"/>
      <c r="E12" s="9"/>
      <c r="F12" s="10">
        <f t="shared" si="1"/>
        <v>0</v>
      </c>
      <c r="G12" s="11">
        <f t="shared" si="0"/>
        <v>0</v>
      </c>
      <c r="L12" s="8">
        <f>IF(E12="A",4,IF(E12="B+",3.5,IF(E12="B",3,IF(E12="C+",2.5,IF(E12="C",2,IF(Table24[[#This Row],[Grade]]="D+",1.5, IF(Table24[[#This Row],[Grade]]="D",1,0)))))))</f>
        <v>0</v>
      </c>
      <c r="M12" s="15">
        <f>L12*Table24[[#This Row],[Credit]]</f>
        <v>0</v>
      </c>
      <c r="N12" t="s">
        <v>35</v>
      </c>
    </row>
    <row r="13" spans="1:15" ht="20.25" customHeight="1">
      <c r="B13" s="13">
        <v>10</v>
      </c>
      <c r="C13" s="19"/>
      <c r="D13" s="3"/>
      <c r="E13" s="9"/>
      <c r="F13" s="10">
        <f t="shared" si="1"/>
        <v>0</v>
      </c>
      <c r="G13" s="11">
        <f t="shared" si="0"/>
        <v>0</v>
      </c>
      <c r="L13" s="8">
        <f>IF(E13="A",4,IF(E13="B+",3.5,IF(E13="B",3,IF(E13="C+",2.5,IF(E13="C",2,IF(Table24[[#This Row],[Grade]]="D+",1.5, IF(Table24[[#This Row],[Grade]]="D",1,0)))))))</f>
        <v>0</v>
      </c>
      <c r="M13" s="15">
        <f>L13*Table24[[#This Row],[Credit]]</f>
        <v>0</v>
      </c>
    </row>
    <row r="14" spans="1:15" ht="20.25" customHeight="1">
      <c r="B14" s="13">
        <v>11</v>
      </c>
      <c r="C14" s="19"/>
      <c r="D14" s="3"/>
      <c r="E14" s="9"/>
      <c r="F14" s="10">
        <f t="shared" si="1"/>
        <v>0</v>
      </c>
      <c r="G14" s="11">
        <f t="shared" si="0"/>
        <v>0</v>
      </c>
      <c r="L14" s="8">
        <f>IF(E14="A",4,IF(E14="B+",3.5,IF(E14="B",3,IF(E14="C+",2.5,IF(E14="C",2,IF(Table24[[#This Row],[Grade]]="D+",1.5, IF(Table24[[#This Row],[Grade]]="D",1,0)))))))</f>
        <v>0</v>
      </c>
      <c r="M14" s="15">
        <f>L14*Table24[[#This Row],[Credit]]</f>
        <v>0</v>
      </c>
    </row>
    <row r="15" spans="1:15" ht="20.25" customHeight="1">
      <c r="B15" s="13">
        <v>12</v>
      </c>
      <c r="C15" s="19"/>
      <c r="D15" s="3"/>
      <c r="E15" s="9"/>
      <c r="F15" s="10">
        <f t="shared" si="1"/>
        <v>0</v>
      </c>
      <c r="G15" s="11">
        <f t="shared" si="0"/>
        <v>0</v>
      </c>
      <c r="L15" s="8">
        <f>IF(E15="A",4,IF(E15="B+",3.5,IF(E15="B",3,IF(E15="C+",2.5,IF(E15="C",2,IF(Table24[[#This Row],[Grade]]="D+",1.5, IF(Table24[[#This Row],[Grade]]="D",1,0)))))))</f>
        <v>0</v>
      </c>
      <c r="M15" s="15">
        <f>L15*Table24[[#This Row],[Credit]]</f>
        <v>0</v>
      </c>
    </row>
    <row r="16" spans="1:15" ht="20.25" customHeight="1">
      <c r="B16" s="13">
        <v>13</v>
      </c>
      <c r="C16" s="19"/>
      <c r="D16" s="3"/>
      <c r="E16" s="9"/>
      <c r="F16" s="10">
        <f t="shared" si="1"/>
        <v>0</v>
      </c>
      <c r="G16" s="11">
        <f t="shared" si="0"/>
        <v>0</v>
      </c>
      <c r="L16" s="8">
        <f>IF(E16="A",4,IF(E16="B+",3.5,IF(E16="B",3,IF(E16="C+",2.5,IF(E16="C",2,IF(Table24[[#This Row],[Grade]]="D+",1.5, IF(Table24[[#This Row],[Grade]]="D",1,0)))))))</f>
        <v>0</v>
      </c>
      <c r="M16" s="15">
        <f>L16*Table24[[#This Row],[Credit]]</f>
        <v>0</v>
      </c>
    </row>
    <row r="17" spans="2:13" ht="20.25" customHeight="1">
      <c r="B17" s="13">
        <v>14</v>
      </c>
      <c r="C17" s="19"/>
      <c r="D17" s="3"/>
      <c r="E17" s="9"/>
      <c r="F17" s="10">
        <f t="shared" si="1"/>
        <v>0</v>
      </c>
      <c r="G17" s="11">
        <f t="shared" si="0"/>
        <v>0</v>
      </c>
      <c r="L17" s="8">
        <f>IF(E17="A",4,IF(E17="B+",3.5,IF(E17="B",3,IF(E17="C+",2.5,IF(E17="C",2,IF(Table24[[#This Row],[Grade]]="D+",1.5, IF(Table24[[#This Row],[Grade]]="D",1,0)))))))</f>
        <v>0</v>
      </c>
      <c r="M17" s="15">
        <f>L17*Table24[[#This Row],[Credit]]</f>
        <v>0</v>
      </c>
    </row>
    <row r="18" spans="2:13" ht="20.25" customHeight="1">
      <c r="B18" s="13">
        <v>15</v>
      </c>
      <c r="C18" s="19"/>
      <c r="D18" s="3"/>
      <c r="E18" s="9"/>
      <c r="F18" s="10">
        <f t="shared" si="1"/>
        <v>0</v>
      </c>
      <c r="G18" s="11">
        <f t="shared" si="0"/>
        <v>0</v>
      </c>
      <c r="L18" s="8">
        <f>IF(E18="A",4,IF(E18="B+",3.5,IF(E18="B",3,IF(E18="C+",2.5,IF(E18="C",2,IF(Table24[[#This Row],[Grade]]="D+",1.5, IF(Table24[[#This Row],[Grade]]="D",1,0)))))))</f>
        <v>0</v>
      </c>
      <c r="M18" s="15">
        <f>L18*Table24[[#This Row],[Credit]]</f>
        <v>0</v>
      </c>
    </row>
    <row r="19" spans="2:13" ht="20.25" customHeight="1">
      <c r="B19" s="13">
        <v>16</v>
      </c>
      <c r="C19" s="19"/>
      <c r="D19" s="3"/>
      <c r="E19" s="9"/>
      <c r="F19" s="10">
        <f t="shared" si="1"/>
        <v>0</v>
      </c>
      <c r="G19" s="11">
        <f t="shared" si="0"/>
        <v>0</v>
      </c>
      <c r="L19" s="8">
        <f>IF(E19="A",4,IF(E19="B+",3.5,IF(E19="B",3,IF(E19="C+",2.5,IF(E19="C",2,IF(Table24[[#This Row],[Grade]]="D+",1.5, IF(Table24[[#This Row],[Grade]]="D",1,0)))))))</f>
        <v>0</v>
      </c>
      <c r="M19" s="15">
        <f>L19*Table24[[#This Row],[Credit]]</f>
        <v>0</v>
      </c>
    </row>
    <row r="20" spans="2:13" ht="20.25" customHeight="1">
      <c r="B20" s="13">
        <v>17</v>
      </c>
      <c r="C20" s="19"/>
      <c r="D20" s="3"/>
      <c r="E20" s="9"/>
      <c r="F20" s="10">
        <f t="shared" si="1"/>
        <v>0</v>
      </c>
      <c r="G20" s="11">
        <f t="shared" si="0"/>
        <v>0</v>
      </c>
      <c r="L20" s="8">
        <f>IF(E20="A",4,IF(E20="B+",3.5,IF(E20="B",3,IF(E20="C+",2.5,IF(E20="C",2,IF(Table24[[#This Row],[Grade]]="D+",1.5, IF(Table24[[#This Row],[Grade]]="D",1,0)))))))</f>
        <v>0</v>
      </c>
      <c r="M20" s="15">
        <f>L20*Table24[[#This Row],[Credit]]</f>
        <v>0</v>
      </c>
    </row>
    <row r="21" spans="2:13" ht="20.25" customHeight="1">
      <c r="B21" s="13">
        <v>18</v>
      </c>
      <c r="C21" s="19"/>
      <c r="D21" s="3"/>
      <c r="E21" s="9"/>
      <c r="F21" s="10">
        <f t="shared" si="1"/>
        <v>0</v>
      </c>
      <c r="G21" s="11">
        <f t="shared" si="0"/>
        <v>0</v>
      </c>
      <c r="L21" s="8">
        <f>IF(E21="A",4,IF(E21="B+",3.5,IF(E21="B",3,IF(E21="C+",2.5,IF(E21="C",2,IF(Table24[[#This Row],[Grade]]="D+",1.5, IF(Table24[[#This Row],[Grade]]="D",1,0)))))))</f>
        <v>0</v>
      </c>
      <c r="M21" s="15">
        <f>L21*Table24[[#This Row],[Credit]]</f>
        <v>0</v>
      </c>
    </row>
    <row r="22" spans="2:13" ht="20.25" customHeight="1">
      <c r="B22" s="13">
        <v>19</v>
      </c>
      <c r="C22" s="19"/>
      <c r="D22" s="3"/>
      <c r="E22" s="9"/>
      <c r="F22" s="10">
        <f t="shared" si="1"/>
        <v>0</v>
      </c>
      <c r="G22" s="11">
        <f t="shared" si="0"/>
        <v>0</v>
      </c>
      <c r="L22" s="8">
        <f>IF(E22="A",4,IF(E22="B+",3.5,IF(E22="B",3,IF(E22="C+",2.5,IF(E22="C",2,IF(Table24[[#This Row],[Grade]]="D+",1.5, IF(Table24[[#This Row],[Grade]]="D",1,0)))))))</f>
        <v>0</v>
      </c>
      <c r="M22" s="15">
        <f>L22*Table24[[#This Row],[Credit]]</f>
        <v>0</v>
      </c>
    </row>
    <row r="23" spans="2:13" ht="20.25" customHeight="1">
      <c r="B23" s="13">
        <v>20</v>
      </c>
      <c r="C23" s="19"/>
      <c r="D23" s="3"/>
      <c r="E23" s="9"/>
      <c r="F23" s="10">
        <f t="shared" si="1"/>
        <v>0</v>
      </c>
      <c r="G23" s="11">
        <f t="shared" si="0"/>
        <v>0</v>
      </c>
      <c r="L23" s="8">
        <f>IF(E23="A",4,IF(E23="B+",3.5,IF(E23="B",3,IF(E23="C+",2.5,IF(E23="C",2,IF(Table24[[#This Row],[Grade]]="D+",1.5, IF(Table24[[#This Row],[Grade]]="D",1,0)))))))</f>
        <v>0</v>
      </c>
      <c r="M23" s="15">
        <f>L23*Table24[[#This Row],[Credit]]</f>
        <v>0</v>
      </c>
    </row>
    <row r="24" spans="2:13" ht="20.25" customHeight="1">
      <c r="B24" s="13">
        <v>21</v>
      </c>
      <c r="C24" s="19"/>
      <c r="D24" s="3"/>
      <c r="E24" s="9"/>
      <c r="F24" s="10">
        <f t="shared" si="1"/>
        <v>0</v>
      </c>
      <c r="G24" s="11">
        <f t="shared" si="0"/>
        <v>0</v>
      </c>
      <c r="L24" s="8">
        <f>IF(E24="A",4,IF(E24="B+",3.5,IF(E24="B",3,IF(E24="C+",2.5,IF(E24="C",2,IF(Table24[[#This Row],[Grade]]="D+",1.5, IF(Table24[[#This Row],[Grade]]="D",1,0)))))))</f>
        <v>0</v>
      </c>
      <c r="M24" s="15">
        <f>L24*Table24[[#This Row],[Credit]]</f>
        <v>0</v>
      </c>
    </row>
    <row r="25" spans="2:13" ht="20.25" customHeight="1">
      <c r="B25" s="13">
        <v>22</v>
      </c>
      <c r="C25" s="19"/>
      <c r="D25" s="3"/>
      <c r="E25" s="9"/>
      <c r="F25" s="10">
        <f t="shared" si="1"/>
        <v>0</v>
      </c>
      <c r="G25" s="11">
        <f t="shared" si="0"/>
        <v>0</v>
      </c>
      <c r="L25" s="8">
        <f>IF(E25="A",4,IF(E25="B+",3.5,IF(E25="B",3,IF(E25="C+",2.5,IF(E25="C",2,IF(Table24[[#This Row],[Grade]]="D+",1.5, IF(Table24[[#This Row],[Grade]]="D",1,0)))))))</f>
        <v>0</v>
      </c>
      <c r="M25" s="15">
        <f>L25*Table24[[#This Row],[Credit]]</f>
        <v>0</v>
      </c>
    </row>
    <row r="26" spans="2:13" ht="20.25" customHeight="1">
      <c r="B26" s="13">
        <v>23</v>
      </c>
      <c r="C26" s="19"/>
      <c r="D26" s="3"/>
      <c r="E26" s="9"/>
      <c r="F26" s="10">
        <f t="shared" si="1"/>
        <v>0</v>
      </c>
      <c r="G26" s="11">
        <f t="shared" si="0"/>
        <v>0</v>
      </c>
      <c r="L26" s="8">
        <f>IF(E26="A",4,IF(E26="B+",3.5,IF(E26="B",3,IF(E26="C+",2.5,IF(E26="C",2,IF(Table24[[#This Row],[Grade]]="D+",1.5, IF(Table24[[#This Row],[Grade]]="D",1,0)))))))</f>
        <v>0</v>
      </c>
      <c r="M26" s="15">
        <f>L26*Table24[[#This Row],[Credit]]</f>
        <v>0</v>
      </c>
    </row>
    <row r="27" spans="2:13" ht="20.25" customHeight="1">
      <c r="B27" s="13">
        <v>24</v>
      </c>
      <c r="C27" s="19"/>
      <c r="D27" s="3"/>
      <c r="E27" s="9"/>
      <c r="F27" s="10">
        <f t="shared" si="1"/>
        <v>0</v>
      </c>
      <c r="G27" s="11">
        <f t="shared" si="0"/>
        <v>0</v>
      </c>
      <c r="L27" s="8">
        <f>IF(E27="A",4,IF(E27="B+",3.5,IF(E27="B",3,IF(E27="C+",2.5,IF(E27="C",2,IF(Table24[[#This Row],[Grade]]="D+",1.5, IF(Table24[[#This Row],[Grade]]="D",1,0)))))))</f>
        <v>0</v>
      </c>
      <c r="M27" s="15">
        <f>L27*Table24[[#This Row],[Credit]]</f>
        <v>0</v>
      </c>
    </row>
    <row r="28" spans="2:13" ht="20.25" customHeight="1">
      <c r="B28" s="13">
        <v>25</v>
      </c>
      <c r="C28" s="19"/>
      <c r="D28" s="3"/>
      <c r="E28" s="9"/>
      <c r="F28" s="10">
        <f t="shared" si="1"/>
        <v>0</v>
      </c>
      <c r="G28" s="11">
        <f t="shared" si="0"/>
        <v>0</v>
      </c>
      <c r="L28" s="8">
        <f>IF(E28="A",4,IF(E28="B+",3.5,IF(E28="B",3,IF(E28="C+",2.5,IF(E28="C",2,IF(Table24[[#This Row],[Grade]]="D+",1.5, IF(Table24[[#This Row],[Grade]]="D",1,0)))))))</f>
        <v>0</v>
      </c>
      <c r="M28" s="15">
        <f>L28*Table24[[#This Row],[Credit]]</f>
        <v>0</v>
      </c>
    </row>
    <row r="29" spans="2:13" ht="20.25" customHeight="1">
      <c r="B29" s="13">
        <v>26</v>
      </c>
      <c r="C29" s="19"/>
      <c r="D29" s="3"/>
      <c r="E29" s="9"/>
      <c r="F29" s="10">
        <f t="shared" si="1"/>
        <v>0</v>
      </c>
      <c r="G29" s="11">
        <f t="shared" si="0"/>
        <v>0</v>
      </c>
      <c r="L29" s="8">
        <f>IF(E29="A",4,IF(E29="B+",3.5,IF(E29="B",3,IF(E29="C+",2.5,IF(E29="C",2,IF(Table24[[#This Row],[Grade]]="D+",1.5, IF(Table24[[#This Row],[Grade]]="D",1,0)))))))</f>
        <v>0</v>
      </c>
      <c r="M29" s="15">
        <f>L29*Table24[[#This Row],[Credit]]</f>
        <v>0</v>
      </c>
    </row>
    <row r="30" spans="2:13" ht="20.25" customHeight="1">
      <c r="B30" s="13">
        <v>27</v>
      </c>
      <c r="C30" s="19"/>
      <c r="D30" s="3"/>
      <c r="E30" s="9"/>
      <c r="F30" s="10">
        <f t="shared" si="1"/>
        <v>0</v>
      </c>
      <c r="G30" s="11">
        <f t="shared" si="0"/>
        <v>0</v>
      </c>
      <c r="L30" s="8">
        <f>IF(E30="A",4,IF(E30="B+",3.5,IF(E30="B",3,IF(E30="C+",2.5,IF(E30="C",2,IF(Table24[[#This Row],[Grade]]="D+",1.5, IF(Table24[[#This Row],[Grade]]="D",1,0)))))))</f>
        <v>0</v>
      </c>
      <c r="M30" s="15">
        <f>L30*Table24[[#This Row],[Credit]]</f>
        <v>0</v>
      </c>
    </row>
    <row r="31" spans="2:13" ht="20.25" customHeight="1">
      <c r="B31" s="13">
        <v>28</v>
      </c>
      <c r="C31" s="19"/>
      <c r="D31" s="3"/>
      <c r="E31" s="9"/>
      <c r="F31" s="10">
        <f t="shared" si="1"/>
        <v>0</v>
      </c>
      <c r="G31" s="11">
        <f t="shared" si="0"/>
        <v>0</v>
      </c>
      <c r="L31" s="8">
        <f>IF(E31="A",4,IF(E31="B+",3.5,IF(E31="B",3,IF(E31="C+",2.5,IF(E31="C",2,IF(Table24[[#This Row],[Grade]]="D+",1.5, IF(Table24[[#This Row],[Grade]]="D",1,0)))))))</f>
        <v>0</v>
      </c>
      <c r="M31" s="15">
        <f>L31*Table24[[#This Row],[Credit]]</f>
        <v>0</v>
      </c>
    </row>
    <row r="32" spans="2:13" ht="20.25" customHeight="1">
      <c r="B32" s="13">
        <v>29</v>
      </c>
      <c r="C32" s="19"/>
      <c r="D32" s="3"/>
      <c r="E32" s="9"/>
      <c r="F32" s="10">
        <f t="shared" si="1"/>
        <v>0</v>
      </c>
      <c r="G32" s="11">
        <f t="shared" si="0"/>
        <v>0</v>
      </c>
      <c r="L32" s="8">
        <f>IF(E32="A",4,IF(E32="B+",3.5,IF(E32="B",3,IF(E32="C+",2.5,IF(E32="C",2,IF(Table24[[#This Row],[Grade]]="D+",1.5, IF(Table24[[#This Row],[Grade]]="D",1,0)))))))</f>
        <v>0</v>
      </c>
      <c r="M32" s="15">
        <f>L32*Table24[[#This Row],[Credit]]</f>
        <v>0</v>
      </c>
    </row>
    <row r="33" spans="2:13" ht="20.25" customHeight="1">
      <c r="B33" s="13">
        <v>30</v>
      </c>
      <c r="C33" s="19"/>
      <c r="D33" s="3"/>
      <c r="E33" s="9"/>
      <c r="F33" s="10">
        <f t="shared" si="1"/>
        <v>0</v>
      </c>
      <c r="G33" s="11">
        <f t="shared" si="0"/>
        <v>0</v>
      </c>
      <c r="L33" s="8">
        <f>IF(E33="A",4,IF(E33="B+",3.5,IF(E33="B",3,IF(E33="C+",2.5,IF(E33="C",2,IF(Table24[[#This Row],[Grade]]="D+",1.5, IF(Table24[[#This Row],[Grade]]="D",1,0)))))))</f>
        <v>0</v>
      </c>
      <c r="M33" s="15">
        <f>L33*Table24[[#This Row],[Credit]]</f>
        <v>0</v>
      </c>
    </row>
    <row r="34" spans="2:13" ht="20.25" customHeight="1">
      <c r="B34" s="13">
        <v>31</v>
      </c>
      <c r="C34" s="19"/>
      <c r="D34" s="3"/>
      <c r="E34" s="9"/>
      <c r="F34" s="10">
        <f t="shared" si="1"/>
        <v>0</v>
      </c>
      <c r="G34" s="11">
        <f t="shared" si="0"/>
        <v>0</v>
      </c>
      <c r="L34" s="8">
        <f>IF(E34="A",4,IF(E34="B+",3.5,IF(E34="B",3,IF(E34="C+",2.5,IF(E34="C",2,IF(Table24[[#This Row],[Grade]]="D+",1.5, IF(Table24[[#This Row],[Grade]]="D",1,0)))))))</f>
        <v>0</v>
      </c>
      <c r="M34" s="15">
        <f>L34*Table24[[#This Row],[Credit]]</f>
        <v>0</v>
      </c>
    </row>
    <row r="35" spans="2:13" ht="20.25" customHeight="1">
      <c r="B35" s="13">
        <v>32</v>
      </c>
      <c r="C35" s="19"/>
      <c r="D35" s="3"/>
      <c r="E35" s="9"/>
      <c r="F35" s="10">
        <f t="shared" si="1"/>
        <v>0</v>
      </c>
      <c r="G35" s="11">
        <f t="shared" si="0"/>
        <v>0</v>
      </c>
      <c r="L35" s="8">
        <f>IF(E35="A",4,IF(E35="B+",3.5,IF(E35="B",3,IF(E35="C+",2.5,IF(E35="C",2,IF(Table24[[#This Row],[Grade]]="D+",1.5, IF(Table24[[#This Row],[Grade]]="D",1,0)))))))</f>
        <v>0</v>
      </c>
      <c r="M35" s="15">
        <f>L35*Table24[[#This Row],[Credit]]</f>
        <v>0</v>
      </c>
    </row>
    <row r="36" spans="2:13" ht="20.25" customHeight="1">
      <c r="B36" s="13">
        <v>33</v>
      </c>
      <c r="C36" s="19"/>
      <c r="D36" s="3"/>
      <c r="E36" s="9"/>
      <c r="F36" s="10">
        <f t="shared" si="1"/>
        <v>0</v>
      </c>
      <c r="G36" s="11">
        <f t="shared" si="0"/>
        <v>0</v>
      </c>
      <c r="L36" s="8">
        <f>IF(E36="A",4,IF(E36="B+",3.5,IF(E36="B",3,IF(E36="C+",2.5,IF(E36="C",2,IF(Table24[[#This Row],[Grade]]="D+",1.5, IF(Table24[[#This Row],[Grade]]="D",1,0)))))))</f>
        <v>0</v>
      </c>
      <c r="M36" s="15">
        <f>L36*Table24[[#This Row],[Credit]]</f>
        <v>0</v>
      </c>
    </row>
    <row r="37" spans="2:13" ht="20.25" customHeight="1">
      <c r="B37" s="13">
        <v>34</v>
      </c>
      <c r="C37" s="19"/>
      <c r="D37" s="3"/>
      <c r="E37" s="9"/>
      <c r="F37" s="10">
        <f t="shared" si="1"/>
        <v>0</v>
      </c>
      <c r="G37" s="11">
        <f t="shared" si="0"/>
        <v>0</v>
      </c>
      <c r="L37" s="8">
        <f>IF(E37="A",4,IF(E37="B+",3.5,IF(E37="B",3,IF(E37="C+",2.5,IF(E37="C",2,IF(Table24[[#This Row],[Grade]]="D+",1.5, IF(Table24[[#This Row],[Grade]]="D",1,0)))))))</f>
        <v>0</v>
      </c>
      <c r="M37" s="15">
        <f>L37*Table24[[#This Row],[Credit]]</f>
        <v>0</v>
      </c>
    </row>
    <row r="38" spans="2:13" ht="20.25" customHeight="1">
      <c r="B38" s="13">
        <v>35</v>
      </c>
      <c r="C38" s="19"/>
      <c r="D38" s="3"/>
      <c r="E38" s="9"/>
      <c r="F38" s="10">
        <f t="shared" si="1"/>
        <v>0</v>
      </c>
      <c r="G38" s="11">
        <f t="shared" si="0"/>
        <v>0</v>
      </c>
      <c r="L38" s="8">
        <f>IF(E38="A",4,IF(E38="B+",3.5,IF(E38="B",3,IF(E38="C+",2.5,IF(E38="C",2,IF(Table24[[#This Row],[Grade]]="D+",1.5, IF(Table24[[#This Row],[Grade]]="D",1,0)))))))</f>
        <v>0</v>
      </c>
      <c r="M38" s="15">
        <f>L38*Table24[[#This Row],[Credit]]</f>
        <v>0</v>
      </c>
    </row>
    <row r="39" spans="2:13" ht="20.25" customHeight="1">
      <c r="B39" s="13">
        <v>36</v>
      </c>
      <c r="C39" s="19"/>
      <c r="D39" s="3"/>
      <c r="E39" s="9"/>
      <c r="F39" s="10">
        <f t="shared" si="1"/>
        <v>0</v>
      </c>
      <c r="G39" s="11">
        <f t="shared" si="0"/>
        <v>0</v>
      </c>
      <c r="L39" s="8">
        <f>IF(E39="A",4,IF(E39="B+",3.5,IF(E39="B",3,IF(E39="C+",2.5,IF(E39="C",2,IF(Table24[[#This Row],[Grade]]="D+",1.5, IF(Table24[[#This Row],[Grade]]="D",1,0)))))))</f>
        <v>0</v>
      </c>
      <c r="M39" s="15">
        <f>L39*Table24[[#This Row],[Credit]]</f>
        <v>0</v>
      </c>
    </row>
    <row r="40" spans="2:13" ht="20.25" customHeight="1">
      <c r="B40" s="13">
        <v>37</v>
      </c>
      <c r="C40" s="19"/>
      <c r="D40" s="3"/>
      <c r="E40" s="9"/>
      <c r="F40" s="10">
        <f t="shared" si="1"/>
        <v>0</v>
      </c>
      <c r="G40" s="11">
        <f t="shared" si="0"/>
        <v>0</v>
      </c>
      <c r="L40" s="8">
        <f>IF(E40="A",4,IF(E40="B+",3.5,IF(E40="B",3,IF(E40="C+",2.5,IF(E40="C",2,IF(Table24[[#This Row],[Grade]]="D+",1.5, IF(Table24[[#This Row],[Grade]]="D",1,0)))))))</f>
        <v>0</v>
      </c>
      <c r="M40" s="15">
        <f>L40*Table24[[#This Row],[Credit]]</f>
        <v>0</v>
      </c>
    </row>
    <row r="41" spans="2:13" ht="20.25" customHeight="1">
      <c r="B41" s="13">
        <v>38</v>
      </c>
      <c r="C41" s="19"/>
      <c r="D41" s="3"/>
      <c r="E41" s="9"/>
      <c r="F41" s="10">
        <f t="shared" si="1"/>
        <v>0</v>
      </c>
      <c r="G41" s="11">
        <f t="shared" si="0"/>
        <v>0</v>
      </c>
      <c r="L41" s="8">
        <f>IF(E41="A",4,IF(E41="B+",3.5,IF(E41="B",3,IF(E41="C+",2.5,IF(E41="C",2,IF(Table24[[#This Row],[Grade]]="D+",1.5, IF(Table24[[#This Row],[Grade]]="D",1,0)))))))</f>
        <v>0</v>
      </c>
      <c r="M41" s="15">
        <f>L41*Table24[[#This Row],[Credit]]</f>
        <v>0</v>
      </c>
    </row>
    <row r="42" spans="2:13" ht="20.25" customHeight="1">
      <c r="B42" s="13">
        <v>39</v>
      </c>
      <c r="C42" s="19"/>
      <c r="D42" s="3"/>
      <c r="E42" s="9"/>
      <c r="F42" s="10">
        <f t="shared" si="1"/>
        <v>0</v>
      </c>
      <c r="G42" s="11">
        <f t="shared" si="0"/>
        <v>0</v>
      </c>
      <c r="L42" s="8">
        <f>IF(E42="A",4,IF(E42="B+",3.5,IF(E42="B",3,IF(E42="C+",2.5,IF(E42="C",2,IF(Table24[[#This Row],[Grade]]="D+",1.5, IF(Table24[[#This Row],[Grade]]="D",1,0)))))))</f>
        <v>0</v>
      </c>
      <c r="M42" s="15">
        <f>L42*Table24[[#This Row],[Credit]]</f>
        <v>0</v>
      </c>
    </row>
    <row r="43" spans="2:13" ht="20.25" customHeight="1">
      <c r="B43" s="13">
        <v>40</v>
      </c>
      <c r="C43" s="19"/>
      <c r="D43" s="3"/>
      <c r="E43" s="9"/>
      <c r="F43" s="10">
        <f t="shared" si="1"/>
        <v>0</v>
      </c>
      <c r="G43" s="11">
        <f t="shared" si="0"/>
        <v>0</v>
      </c>
      <c r="L43" s="8">
        <f>IF(E43="A",4,IF(E43="B+",3.5,IF(E43="B",3,IF(E43="C+",2.5,IF(E43="C",2,IF(Table24[[#This Row],[Grade]]="D+",1.5, IF(Table24[[#This Row],[Grade]]="D",1,0)))))))</f>
        <v>0</v>
      </c>
      <c r="M43" s="15">
        <f>L43*Table24[[#This Row],[Credit]]</f>
        <v>0</v>
      </c>
    </row>
    <row r="44" spans="2:13" ht="20.25" customHeight="1">
      <c r="B44" s="13">
        <v>41</v>
      </c>
      <c r="C44" s="19"/>
      <c r="D44" s="3"/>
      <c r="E44" s="9"/>
      <c r="F44" s="10">
        <f t="shared" si="1"/>
        <v>0</v>
      </c>
      <c r="G44" s="11">
        <f t="shared" si="0"/>
        <v>0</v>
      </c>
      <c r="L44" s="8">
        <f>IF(E44="A",4,IF(E44="B+",3.5,IF(E44="B",3,IF(E44="C+",2.5,IF(E44="C",2,IF(Table24[[#This Row],[Grade]]="D+",1.5, IF(Table24[[#This Row],[Grade]]="D",1,0)))))))</f>
        <v>0</v>
      </c>
      <c r="M44" s="15">
        <f>L44*Table24[[#This Row],[Credit]]</f>
        <v>0</v>
      </c>
    </row>
    <row r="45" spans="2:13" ht="20.25" customHeight="1">
      <c r="B45" s="13">
        <v>42</v>
      </c>
      <c r="C45" s="19"/>
      <c r="D45" s="12"/>
      <c r="E45" s="9"/>
      <c r="F45" s="10">
        <f t="shared" si="1"/>
        <v>0</v>
      </c>
      <c r="G45" s="11">
        <f t="shared" si="0"/>
        <v>0</v>
      </c>
      <c r="L45" s="8">
        <f>IF(E45="A",4,IF(E45="B+",3.5,IF(E45="B",3,IF(E45="C+",2.5,IF(E45="C",2,IF(Table24[[#This Row],[Grade]]="D+",1.5, IF(Table24[[#This Row],[Grade]]="D",1,0)))))))</f>
        <v>0</v>
      </c>
      <c r="M45" s="15">
        <f>L45*Table24[[#This Row],[Credit]]</f>
        <v>0</v>
      </c>
    </row>
    <row r="46" spans="2:13" ht="20.25" customHeight="1">
      <c r="B46" s="13">
        <v>43</v>
      </c>
      <c r="C46" s="19"/>
      <c r="D46" s="12"/>
      <c r="E46" s="9"/>
      <c r="F46" s="10">
        <f t="shared" si="1"/>
        <v>0</v>
      </c>
      <c r="G46" s="11">
        <f t="shared" si="0"/>
        <v>0</v>
      </c>
      <c r="L46" s="8">
        <f>IF(E46="A",4,IF(E46="B+",3.5,IF(E46="B",3,IF(E46="C+",2.5,IF(E46="C",2,IF(Table24[[#This Row],[Grade]]="D+",1.5, IF(Table24[[#This Row],[Grade]]="D",1,0)))))))</f>
        <v>0</v>
      </c>
      <c r="M46" s="15">
        <f>L46*Table24[[#This Row],[Credit]]</f>
        <v>0</v>
      </c>
    </row>
    <row r="47" spans="2:13" ht="20.25" customHeight="1">
      <c r="B47" s="13">
        <v>44</v>
      </c>
      <c r="C47" s="19"/>
      <c r="D47" s="12"/>
      <c r="E47" s="9"/>
      <c r="F47" s="10">
        <f t="shared" si="1"/>
        <v>0</v>
      </c>
      <c r="G47" s="11">
        <f t="shared" si="0"/>
        <v>0</v>
      </c>
      <c r="L47" s="8">
        <f>IF(E47="A",4,IF(E47="B+",3.5,IF(E47="B",3,IF(E47="C+",2.5,IF(E47="C",2,IF(Table24[[#This Row],[Grade]]="D+",1.5, IF(Table24[[#This Row],[Grade]]="D",1,0)))))))</f>
        <v>0</v>
      </c>
      <c r="M47" s="15">
        <f>L47*Table24[[#This Row],[Credit]]</f>
        <v>0</v>
      </c>
    </row>
    <row r="48" spans="2:13" ht="20.25" customHeight="1">
      <c r="B48" s="13">
        <v>45</v>
      </c>
      <c r="C48" s="19"/>
      <c r="D48" s="12"/>
      <c r="E48" s="9"/>
      <c r="F48" s="10">
        <f t="shared" si="1"/>
        <v>0</v>
      </c>
      <c r="G48" s="11">
        <f t="shared" si="0"/>
        <v>0</v>
      </c>
      <c r="L48" s="8">
        <f>IF(E48="A",4,IF(E48="B+",3.5,IF(E48="B",3,IF(E48="C+",2.5,IF(E48="C",2,IF(Table24[[#This Row],[Grade]]="D+",1.5, IF(Table24[[#This Row],[Grade]]="D",1,0)))))))</f>
        <v>0</v>
      </c>
      <c r="M48" s="15">
        <f>L48*Table24[[#This Row],[Credit]]</f>
        <v>0</v>
      </c>
    </row>
    <row r="50" spans="2:5" ht="20.25" customHeight="1">
      <c r="C50" s="14" t="s">
        <v>36</v>
      </c>
    </row>
    <row r="51" spans="2:5" ht="20.25" customHeight="1">
      <c r="B51" s="5" t="s">
        <v>30</v>
      </c>
      <c r="C51" s="4" t="s">
        <v>28</v>
      </c>
      <c r="D51" s="4" t="s">
        <v>27</v>
      </c>
      <c r="E51" s="4" t="s">
        <v>29</v>
      </c>
    </row>
    <row r="52" spans="2:5" ht="20.25" customHeight="1">
      <c r="B52" s="12">
        <v>1</v>
      </c>
      <c r="C52" s="19" t="s">
        <v>39</v>
      </c>
      <c r="D52" s="12">
        <v>3</v>
      </c>
      <c r="E52" s="12"/>
    </row>
    <row r="53" spans="2:5" ht="20.25" customHeight="1">
      <c r="B53" s="12"/>
      <c r="C53" s="19"/>
      <c r="D53" s="12"/>
      <c r="E53" s="12"/>
    </row>
    <row r="54" spans="2:5" ht="20.25" customHeight="1">
      <c r="B54" s="12"/>
      <c r="C54" s="19"/>
      <c r="D54" s="12"/>
      <c r="E54" s="12"/>
    </row>
  </sheetData>
  <dataValidations count="2">
    <dataValidation type="list" allowBlank="1" showInputMessage="1" showErrorMessage="1" prompt="บันทึกเกรด" sqref="E4:E48">
      <formula1>$N$3:$N$10</formula1>
    </dataValidation>
    <dataValidation type="list" allowBlank="1" showInputMessage="1" showErrorMessage="1" errorTitle="มึงกรอกผิด" error="ไอ้โง่!!!" sqref="E52:E54">
      <formula1>$N$11:$N$12</formula1>
    </dataValidation>
  </dataValidations>
  <pageMargins left="0.7" right="0.7" top="0.75" bottom="0.75" header="0.3" footer="0.3"/>
  <pageSetup paperSize="9" scale="66" orientation="portrait" horizontalDpi="0" verticalDpi="0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abSelected="1" topLeftCell="B1" workbookViewId="0">
      <selection activeCell="E6" sqref="E6"/>
    </sheetView>
  </sheetViews>
  <sheetFormatPr defaultRowHeight="20.25" customHeight="1"/>
  <cols>
    <col min="1" max="1" width="16" hidden="1" customWidth="1"/>
    <col min="2" max="2" width="10.85546875" customWidth="1"/>
    <col min="3" max="3" width="50.5703125" customWidth="1"/>
    <col min="4" max="4" width="14.85546875" customWidth="1"/>
    <col min="5" max="5" width="10.85546875" customWidth="1"/>
    <col min="6" max="6" width="16" customWidth="1"/>
    <col min="9" max="9" width="16.42578125" customWidth="1"/>
    <col min="10" max="10" width="15.42578125" customWidth="1"/>
    <col min="11" max="11" width="9.140625" customWidth="1"/>
    <col min="12" max="12" width="14.42578125" hidden="1" customWidth="1"/>
    <col min="13" max="15" width="9.140625" hidden="1" customWidth="1"/>
    <col min="16" max="17" width="9.140625" customWidth="1"/>
  </cols>
  <sheetData>
    <row r="1" spans="1:15" ht="30.75" customHeight="1" thickBot="1">
      <c r="B1" s="5" t="s">
        <v>31</v>
      </c>
      <c r="C1" s="20"/>
      <c r="D1" s="4" t="s">
        <v>38</v>
      </c>
      <c r="E1" s="6">
        <f>SUM(D4:D48)</f>
        <v>3</v>
      </c>
      <c r="F1" s="4" t="s">
        <v>26</v>
      </c>
      <c r="G1" s="7">
        <f>SUM(G4:G48)/E1</f>
        <v>2</v>
      </c>
    </row>
    <row r="2" spans="1:15" ht="20.25" customHeight="1">
      <c r="D2" s="4" t="s">
        <v>25</v>
      </c>
      <c r="E2" s="16">
        <f>SUM(Table247[Credit])+SUM(Table58[Credit])</f>
        <v>3</v>
      </c>
      <c r="F2" s="4" t="s">
        <v>33</v>
      </c>
      <c r="G2" s="17">
        <f>SUM(M4:M48)/SUM(Table247[Credit])</f>
        <v>3</v>
      </c>
    </row>
    <row r="3" spans="1:15" ht="20.25" customHeight="1">
      <c r="A3" s="1" t="s">
        <v>0</v>
      </c>
      <c r="B3" s="5" t="s">
        <v>30</v>
      </c>
      <c r="C3" s="4" t="s">
        <v>28</v>
      </c>
      <c r="D3" s="4" t="s">
        <v>27</v>
      </c>
      <c r="E3" s="4" t="s">
        <v>29</v>
      </c>
      <c r="F3" s="4" t="s">
        <v>15</v>
      </c>
      <c r="G3" s="4" t="s">
        <v>24</v>
      </c>
      <c r="L3" t="s">
        <v>37</v>
      </c>
      <c r="M3" t="s">
        <v>24</v>
      </c>
      <c r="N3" t="s">
        <v>16</v>
      </c>
      <c r="O3">
        <v>3</v>
      </c>
    </row>
    <row r="4" spans="1:15" ht="20.25" customHeight="1">
      <c r="A4" s="2" t="s">
        <v>1</v>
      </c>
      <c r="B4" s="13">
        <v>1</v>
      </c>
      <c r="C4" s="18"/>
      <c r="D4" s="3">
        <v>3</v>
      </c>
      <c r="E4" s="9" t="s">
        <v>18</v>
      </c>
      <c r="F4" s="10">
        <f t="shared" ref="F4:F48" si="0">IF(E4="A",3,IF(E4="B+",2,IF(E4="B",2,IF(E4="C+",1,IF(E4="C",1,0)))))</f>
        <v>2</v>
      </c>
      <c r="G4" s="11">
        <f t="shared" ref="G4:G48" si="1">D4*F4</f>
        <v>6</v>
      </c>
      <c r="L4" s="8">
        <f>IF(E4="A",4,IF(E4="B+",3.5,IF(E4="B",3,IF(E4="C+",2.5,IF(E4="C",2,IF(Table247[[#This Row],[Grade]]="D+",1.5, IF(Table247[[#This Row],[Grade]]="D",1,0)))))))</f>
        <v>3</v>
      </c>
      <c r="M4" s="15">
        <f>L4*Table247[[#This Row],[Credit]]</f>
        <v>9</v>
      </c>
      <c r="N4" t="s">
        <v>17</v>
      </c>
      <c r="O4">
        <v>2.5</v>
      </c>
    </row>
    <row r="5" spans="1:15" ht="20.25" customHeight="1">
      <c r="A5" s="2" t="s">
        <v>3</v>
      </c>
      <c r="B5" s="13">
        <v>2</v>
      </c>
      <c r="C5" s="18"/>
      <c r="D5" s="3"/>
      <c r="E5" s="9" t="s">
        <v>17</v>
      </c>
      <c r="F5" s="10">
        <f t="shared" si="0"/>
        <v>2</v>
      </c>
      <c r="G5" s="11">
        <f t="shared" si="1"/>
        <v>0</v>
      </c>
      <c r="L5" s="8">
        <f>IF(E5="A",4,IF(E5="B+",3.5,IF(E5="B",3,IF(E5="C+",2.5,IF(E5="C",2,IF(Table247[[#This Row],[Grade]]="D+",1.5, IF(Table247[[#This Row],[Grade]]="D",1,0)))))))</f>
        <v>3.5</v>
      </c>
      <c r="M5" s="15">
        <f>L5*Table247[[#This Row],[Credit]]</f>
        <v>0</v>
      </c>
      <c r="N5" t="s">
        <v>18</v>
      </c>
      <c r="O5">
        <v>2</v>
      </c>
    </row>
    <row r="6" spans="1:15" ht="20.25" customHeight="1">
      <c r="A6" s="2" t="s">
        <v>5</v>
      </c>
      <c r="B6" s="13">
        <v>3</v>
      </c>
      <c r="C6" s="18"/>
      <c r="D6" s="3"/>
      <c r="E6" s="9" t="s">
        <v>19</v>
      </c>
      <c r="F6" s="10">
        <f t="shared" si="0"/>
        <v>1</v>
      </c>
      <c r="G6" s="11">
        <f t="shared" si="1"/>
        <v>0</v>
      </c>
      <c r="L6" s="8">
        <f>IF(E6="A",4,IF(E6="B+",3.5,IF(E6="B",3,IF(E6="C+",2.5,IF(E6="C",2,IF(Table247[[#This Row],[Grade]]="D+",1.5, IF(Table247[[#This Row],[Grade]]="D",1,0)))))))</f>
        <v>2.5</v>
      </c>
      <c r="M6" s="15">
        <f>L6*Table247[[#This Row],[Credit]]</f>
        <v>0</v>
      </c>
      <c r="N6" t="s">
        <v>19</v>
      </c>
      <c r="O6">
        <v>1.5</v>
      </c>
    </row>
    <row r="7" spans="1:15" ht="20.25" customHeight="1">
      <c r="A7" s="2" t="s">
        <v>7</v>
      </c>
      <c r="B7" s="13">
        <v>4</v>
      </c>
      <c r="C7" s="18"/>
      <c r="D7" s="3"/>
      <c r="E7" s="9"/>
      <c r="F7" s="10">
        <f t="shared" si="0"/>
        <v>0</v>
      </c>
      <c r="G7" s="11">
        <f t="shared" si="1"/>
        <v>0</v>
      </c>
      <c r="L7" s="8">
        <f>IF(E7="A",4,IF(E7="B+",3.5,IF(E7="B",3,IF(E7="C+",2.5,IF(E7="C",2,IF(Table247[[#This Row],[Grade]]="D+",1.5, IF(Table247[[#This Row],[Grade]]="D",1,0)))))))</f>
        <v>0</v>
      </c>
      <c r="M7" s="15">
        <f>L7*Table247[[#This Row],[Credit]]</f>
        <v>0</v>
      </c>
      <c r="N7" t="s">
        <v>20</v>
      </c>
      <c r="O7">
        <v>1</v>
      </c>
    </row>
    <row r="8" spans="1:15" ht="20.25" customHeight="1">
      <c r="A8" s="2" t="s">
        <v>9</v>
      </c>
      <c r="B8" s="13">
        <v>5</v>
      </c>
      <c r="C8" s="18"/>
      <c r="D8" s="3"/>
      <c r="E8" s="9"/>
      <c r="F8" s="10">
        <f t="shared" si="0"/>
        <v>0</v>
      </c>
      <c r="G8" s="11">
        <f t="shared" si="1"/>
        <v>0</v>
      </c>
      <c r="L8" s="8">
        <f>IF(E8="A",4,IF(E8="B+",3.5,IF(E8="B",3,IF(E8="C+",2.5,IF(E8="C",2,IF(Table247[[#This Row],[Grade]]="D+",1.5, IF(Table247[[#This Row],[Grade]]="D",1,0)))))))</f>
        <v>0</v>
      </c>
      <c r="M8" s="15">
        <f>L8*Table247[[#This Row],[Credit]]</f>
        <v>0</v>
      </c>
      <c r="N8" t="s">
        <v>21</v>
      </c>
      <c r="O8">
        <v>0</v>
      </c>
    </row>
    <row r="9" spans="1:15" ht="20.25" customHeight="1">
      <c r="A9" s="2" t="s">
        <v>11</v>
      </c>
      <c r="B9" s="13">
        <v>6</v>
      </c>
      <c r="C9" s="18"/>
      <c r="D9" s="3"/>
      <c r="E9" s="9"/>
      <c r="F9" s="10">
        <f t="shared" si="0"/>
        <v>0</v>
      </c>
      <c r="G9" s="11">
        <f t="shared" si="1"/>
        <v>0</v>
      </c>
      <c r="L9" s="8">
        <f>IF(E9="A",4,IF(E9="B+",3.5,IF(E9="B",3,IF(E9="C+",2.5,IF(E9="C",2,IF(Table247[[#This Row],[Grade]]="D+",1.5, IF(Table247[[#This Row],[Grade]]="D",1,0)))))))</f>
        <v>0</v>
      </c>
      <c r="M9" s="15">
        <f>L9*Table247[[#This Row],[Credit]]</f>
        <v>0</v>
      </c>
      <c r="N9" t="s">
        <v>22</v>
      </c>
      <c r="O9">
        <v>0</v>
      </c>
    </row>
    <row r="10" spans="1:15" ht="20.25" customHeight="1">
      <c r="A10" s="2" t="s">
        <v>13</v>
      </c>
      <c r="B10" s="13">
        <v>7</v>
      </c>
      <c r="C10" s="18"/>
      <c r="D10" s="3"/>
      <c r="E10" s="9"/>
      <c r="F10" s="10">
        <f t="shared" si="0"/>
        <v>0</v>
      </c>
      <c r="G10" s="11">
        <f t="shared" si="1"/>
        <v>0</v>
      </c>
      <c r="L10" s="8">
        <f>IF(E10="A",4,IF(E10="B+",3.5,IF(E10="B",3,IF(E10="C+",2.5,IF(E10="C",2,IF(Table247[[#This Row],[Grade]]="D+",1.5, IF(Table247[[#This Row],[Grade]]="D",1,0)))))))</f>
        <v>0</v>
      </c>
      <c r="M10" s="15">
        <f>L10*Table247[[#This Row],[Credit]]</f>
        <v>0</v>
      </c>
      <c r="N10" t="s">
        <v>23</v>
      </c>
      <c r="O10">
        <v>0</v>
      </c>
    </row>
    <row r="11" spans="1:15" ht="20.25" customHeight="1">
      <c r="B11" s="13">
        <v>8</v>
      </c>
      <c r="C11" s="3"/>
      <c r="D11" s="3"/>
      <c r="E11" s="9"/>
      <c r="F11" s="10">
        <f t="shared" si="0"/>
        <v>0</v>
      </c>
      <c r="G11" s="11">
        <f t="shared" si="1"/>
        <v>0</v>
      </c>
      <c r="L11" s="8">
        <f>IF(E11="A",4,IF(E11="B+",3.5,IF(E11="B",3,IF(E11="C+",2.5,IF(E11="C",2,IF(Table247[[#This Row],[Grade]]="D+",1.5, IF(Table247[[#This Row],[Grade]]="D",1,0)))))))</f>
        <v>0</v>
      </c>
      <c r="M11" s="15">
        <f>L11*Table247[[#This Row],[Credit]]</f>
        <v>0</v>
      </c>
      <c r="N11" t="s">
        <v>34</v>
      </c>
    </row>
    <row r="12" spans="1:15" ht="20.25" customHeight="1">
      <c r="B12" s="13">
        <v>9</v>
      </c>
      <c r="C12" s="19"/>
      <c r="D12" s="3"/>
      <c r="E12" s="9"/>
      <c r="F12" s="10">
        <f t="shared" si="0"/>
        <v>0</v>
      </c>
      <c r="G12" s="11">
        <f t="shared" si="1"/>
        <v>0</v>
      </c>
      <c r="L12" s="8">
        <f>IF(E12="A",4,IF(E12="B+",3.5,IF(E12="B",3,IF(E12="C+",2.5,IF(E12="C",2,IF(Table247[[#This Row],[Grade]]="D+",1.5, IF(Table247[[#This Row],[Grade]]="D",1,0)))))))</f>
        <v>0</v>
      </c>
      <c r="M12" s="15">
        <f>L12*Table247[[#This Row],[Credit]]</f>
        <v>0</v>
      </c>
      <c r="N12" t="s">
        <v>35</v>
      </c>
    </row>
    <row r="13" spans="1:15" ht="20.25" customHeight="1">
      <c r="B13" s="13">
        <v>10</v>
      </c>
      <c r="C13" s="19"/>
      <c r="D13" s="3"/>
      <c r="E13" s="9"/>
      <c r="F13" s="10">
        <f t="shared" si="0"/>
        <v>0</v>
      </c>
      <c r="G13" s="11">
        <f t="shared" si="1"/>
        <v>0</v>
      </c>
      <c r="L13" s="8">
        <f>IF(E13="A",4,IF(E13="B+",3.5,IF(E13="B",3,IF(E13="C+",2.5,IF(E13="C",2,IF(Table247[[#This Row],[Grade]]="D+",1.5, IF(Table247[[#This Row],[Grade]]="D",1,0)))))))</f>
        <v>0</v>
      </c>
      <c r="M13" s="15">
        <f>L13*Table247[[#This Row],[Credit]]</f>
        <v>0</v>
      </c>
    </row>
    <row r="14" spans="1:15" ht="20.25" customHeight="1">
      <c r="B14" s="13">
        <v>11</v>
      </c>
      <c r="C14" s="19"/>
      <c r="D14" s="3"/>
      <c r="E14" s="9"/>
      <c r="F14" s="10">
        <f t="shared" si="0"/>
        <v>0</v>
      </c>
      <c r="G14" s="11">
        <f t="shared" si="1"/>
        <v>0</v>
      </c>
      <c r="L14" s="8">
        <f>IF(E14="A",4,IF(E14="B+",3.5,IF(E14="B",3,IF(E14="C+",2.5,IF(E14="C",2,IF(Table247[[#This Row],[Grade]]="D+",1.5, IF(Table247[[#This Row],[Grade]]="D",1,0)))))))</f>
        <v>0</v>
      </c>
      <c r="M14" s="15">
        <f>L14*Table247[[#This Row],[Credit]]</f>
        <v>0</v>
      </c>
    </row>
    <row r="15" spans="1:15" ht="20.25" customHeight="1">
      <c r="B15" s="13">
        <v>12</v>
      </c>
      <c r="C15" s="19"/>
      <c r="D15" s="3"/>
      <c r="E15" s="9"/>
      <c r="F15" s="10">
        <f t="shared" si="0"/>
        <v>0</v>
      </c>
      <c r="G15" s="11">
        <f t="shared" si="1"/>
        <v>0</v>
      </c>
      <c r="L15" s="8">
        <f>IF(E15="A",4,IF(E15="B+",3.5,IF(E15="B",3,IF(E15="C+",2.5,IF(E15="C",2,IF(Table247[[#This Row],[Grade]]="D+",1.5, IF(Table247[[#This Row],[Grade]]="D",1,0)))))))</f>
        <v>0</v>
      </c>
      <c r="M15" s="15">
        <f>L15*Table247[[#This Row],[Credit]]</f>
        <v>0</v>
      </c>
    </row>
    <row r="16" spans="1:15" ht="20.25" customHeight="1">
      <c r="B16" s="13">
        <v>13</v>
      </c>
      <c r="C16" s="19"/>
      <c r="D16" s="3"/>
      <c r="E16" s="9"/>
      <c r="F16" s="10">
        <f t="shared" si="0"/>
        <v>0</v>
      </c>
      <c r="G16" s="11">
        <f t="shared" si="1"/>
        <v>0</v>
      </c>
      <c r="L16" s="8">
        <f>IF(E16="A",4,IF(E16="B+",3.5,IF(E16="B",3,IF(E16="C+",2.5,IF(E16="C",2,IF(Table247[[#This Row],[Grade]]="D+",1.5, IF(Table247[[#This Row],[Grade]]="D",1,0)))))))</f>
        <v>0</v>
      </c>
      <c r="M16" s="15">
        <f>L16*Table247[[#This Row],[Credit]]</f>
        <v>0</v>
      </c>
    </row>
    <row r="17" spans="2:13" ht="20.25" customHeight="1">
      <c r="B17" s="13">
        <v>14</v>
      </c>
      <c r="C17" s="19"/>
      <c r="D17" s="3"/>
      <c r="E17" s="9"/>
      <c r="F17" s="10">
        <f t="shared" si="0"/>
        <v>0</v>
      </c>
      <c r="G17" s="11">
        <f t="shared" si="1"/>
        <v>0</v>
      </c>
      <c r="L17" s="8">
        <f>IF(E17="A",4,IF(E17="B+",3.5,IF(E17="B",3,IF(E17="C+",2.5,IF(E17="C",2,IF(Table247[[#This Row],[Grade]]="D+",1.5, IF(Table247[[#This Row],[Grade]]="D",1,0)))))))</f>
        <v>0</v>
      </c>
      <c r="M17" s="15">
        <f>L17*Table247[[#This Row],[Credit]]</f>
        <v>0</v>
      </c>
    </row>
    <row r="18" spans="2:13" ht="20.25" customHeight="1">
      <c r="B18" s="13">
        <v>15</v>
      </c>
      <c r="C18" s="19"/>
      <c r="D18" s="3"/>
      <c r="E18" s="9"/>
      <c r="F18" s="10">
        <f t="shared" si="0"/>
        <v>0</v>
      </c>
      <c r="G18" s="11">
        <f t="shared" si="1"/>
        <v>0</v>
      </c>
      <c r="L18" s="8">
        <f>IF(E18="A",4,IF(E18="B+",3.5,IF(E18="B",3,IF(E18="C+",2.5,IF(E18="C",2,IF(Table247[[#This Row],[Grade]]="D+",1.5, IF(Table247[[#This Row],[Grade]]="D",1,0)))))))</f>
        <v>0</v>
      </c>
      <c r="M18" s="15">
        <f>L18*Table247[[#This Row],[Credit]]</f>
        <v>0</v>
      </c>
    </row>
    <row r="19" spans="2:13" ht="20.25" customHeight="1">
      <c r="B19" s="13">
        <v>16</v>
      </c>
      <c r="C19" s="19"/>
      <c r="D19" s="3"/>
      <c r="E19" s="9"/>
      <c r="F19" s="10">
        <f t="shared" si="0"/>
        <v>0</v>
      </c>
      <c r="G19" s="11">
        <f t="shared" si="1"/>
        <v>0</v>
      </c>
      <c r="L19" s="8">
        <f>IF(E19="A",4,IF(E19="B+",3.5,IF(E19="B",3,IF(E19="C+",2.5,IF(E19="C",2,IF(Table247[[#This Row],[Grade]]="D+",1.5, IF(Table247[[#This Row],[Grade]]="D",1,0)))))))</f>
        <v>0</v>
      </c>
      <c r="M19" s="15">
        <f>L19*Table247[[#This Row],[Credit]]</f>
        <v>0</v>
      </c>
    </row>
    <row r="20" spans="2:13" ht="20.25" customHeight="1">
      <c r="B20" s="13">
        <v>17</v>
      </c>
      <c r="C20" s="19"/>
      <c r="D20" s="3"/>
      <c r="E20" s="9"/>
      <c r="F20" s="10">
        <f t="shared" si="0"/>
        <v>0</v>
      </c>
      <c r="G20" s="11">
        <f t="shared" si="1"/>
        <v>0</v>
      </c>
      <c r="L20" s="8">
        <f>IF(E20="A",4,IF(E20="B+",3.5,IF(E20="B",3,IF(E20="C+",2.5,IF(E20="C",2,IF(Table247[[#This Row],[Grade]]="D+",1.5, IF(Table247[[#This Row],[Grade]]="D",1,0)))))))</f>
        <v>0</v>
      </c>
      <c r="M20" s="15">
        <f>L20*Table247[[#This Row],[Credit]]</f>
        <v>0</v>
      </c>
    </row>
    <row r="21" spans="2:13" ht="20.25" customHeight="1">
      <c r="B21" s="13">
        <v>18</v>
      </c>
      <c r="C21" s="19"/>
      <c r="D21" s="3"/>
      <c r="E21" s="9"/>
      <c r="F21" s="10">
        <f t="shared" si="0"/>
        <v>0</v>
      </c>
      <c r="G21" s="11">
        <f t="shared" si="1"/>
        <v>0</v>
      </c>
      <c r="L21" s="8">
        <f>IF(E21="A",4,IF(E21="B+",3.5,IF(E21="B",3,IF(E21="C+",2.5,IF(E21="C",2,IF(Table247[[#This Row],[Grade]]="D+",1.5, IF(Table247[[#This Row],[Grade]]="D",1,0)))))))</f>
        <v>0</v>
      </c>
      <c r="M21" s="15">
        <f>L21*Table247[[#This Row],[Credit]]</f>
        <v>0</v>
      </c>
    </row>
    <row r="22" spans="2:13" ht="20.25" customHeight="1">
      <c r="B22" s="13">
        <v>19</v>
      </c>
      <c r="C22" s="19"/>
      <c r="D22" s="3"/>
      <c r="E22" s="9"/>
      <c r="F22" s="10">
        <f t="shared" si="0"/>
        <v>0</v>
      </c>
      <c r="G22" s="11">
        <f t="shared" si="1"/>
        <v>0</v>
      </c>
      <c r="L22" s="8">
        <f>IF(E22="A",4,IF(E22="B+",3.5,IF(E22="B",3,IF(E22="C+",2.5,IF(E22="C",2,IF(Table247[[#This Row],[Grade]]="D+",1.5, IF(Table247[[#This Row],[Grade]]="D",1,0)))))))</f>
        <v>0</v>
      </c>
      <c r="M22" s="15">
        <f>L22*Table247[[#This Row],[Credit]]</f>
        <v>0</v>
      </c>
    </row>
    <row r="23" spans="2:13" ht="20.25" customHeight="1">
      <c r="B23" s="13">
        <v>20</v>
      </c>
      <c r="C23" s="19"/>
      <c r="D23" s="3"/>
      <c r="E23" s="9"/>
      <c r="F23" s="10">
        <f t="shared" si="0"/>
        <v>0</v>
      </c>
      <c r="G23" s="11">
        <f t="shared" si="1"/>
        <v>0</v>
      </c>
      <c r="L23" s="8">
        <f>IF(E23="A",4,IF(E23="B+",3.5,IF(E23="B",3,IF(E23="C+",2.5,IF(E23="C",2,IF(Table247[[#This Row],[Grade]]="D+",1.5, IF(Table247[[#This Row],[Grade]]="D",1,0)))))))</f>
        <v>0</v>
      </c>
      <c r="M23" s="15">
        <f>L23*Table247[[#This Row],[Credit]]</f>
        <v>0</v>
      </c>
    </row>
    <row r="24" spans="2:13" ht="20.25" customHeight="1">
      <c r="B24" s="13">
        <v>21</v>
      </c>
      <c r="C24" s="19"/>
      <c r="D24" s="3"/>
      <c r="E24" s="9"/>
      <c r="F24" s="10">
        <f t="shared" si="0"/>
        <v>0</v>
      </c>
      <c r="G24" s="11">
        <f t="shared" si="1"/>
        <v>0</v>
      </c>
      <c r="L24" s="8">
        <f>IF(E24="A",4,IF(E24="B+",3.5,IF(E24="B",3,IF(E24="C+",2.5,IF(E24="C",2,IF(Table247[[#This Row],[Grade]]="D+",1.5, IF(Table247[[#This Row],[Grade]]="D",1,0)))))))</f>
        <v>0</v>
      </c>
      <c r="M24" s="15">
        <f>L24*Table247[[#This Row],[Credit]]</f>
        <v>0</v>
      </c>
    </row>
    <row r="25" spans="2:13" ht="20.25" customHeight="1">
      <c r="B25" s="13">
        <v>22</v>
      </c>
      <c r="C25" s="19"/>
      <c r="D25" s="3"/>
      <c r="E25" s="9"/>
      <c r="F25" s="10">
        <f t="shared" si="0"/>
        <v>0</v>
      </c>
      <c r="G25" s="11">
        <f t="shared" si="1"/>
        <v>0</v>
      </c>
      <c r="L25" s="8">
        <f>IF(E25="A",4,IF(E25="B+",3.5,IF(E25="B",3,IF(E25="C+",2.5,IF(E25="C",2,IF(Table247[[#This Row],[Grade]]="D+",1.5, IF(Table247[[#This Row],[Grade]]="D",1,0)))))))</f>
        <v>0</v>
      </c>
      <c r="M25" s="15">
        <f>L25*Table247[[#This Row],[Credit]]</f>
        <v>0</v>
      </c>
    </row>
    <row r="26" spans="2:13" ht="20.25" customHeight="1">
      <c r="B26" s="13">
        <v>23</v>
      </c>
      <c r="C26" s="19"/>
      <c r="D26" s="3"/>
      <c r="E26" s="9"/>
      <c r="F26" s="10">
        <f t="shared" si="0"/>
        <v>0</v>
      </c>
      <c r="G26" s="11">
        <f t="shared" si="1"/>
        <v>0</v>
      </c>
      <c r="L26" s="8">
        <f>IF(E26="A",4,IF(E26="B+",3.5,IF(E26="B",3,IF(E26="C+",2.5,IF(E26="C",2,IF(Table247[[#This Row],[Grade]]="D+",1.5, IF(Table247[[#This Row],[Grade]]="D",1,0)))))))</f>
        <v>0</v>
      </c>
      <c r="M26" s="15">
        <f>L26*Table247[[#This Row],[Credit]]</f>
        <v>0</v>
      </c>
    </row>
    <row r="27" spans="2:13" ht="20.25" customHeight="1">
      <c r="B27" s="13">
        <v>24</v>
      </c>
      <c r="C27" s="19"/>
      <c r="D27" s="3"/>
      <c r="E27" s="9"/>
      <c r="F27" s="10">
        <f t="shared" si="0"/>
        <v>0</v>
      </c>
      <c r="G27" s="11">
        <f t="shared" si="1"/>
        <v>0</v>
      </c>
      <c r="L27" s="8">
        <f>IF(E27="A",4,IF(E27="B+",3.5,IF(E27="B",3,IF(E27="C+",2.5,IF(E27="C",2,IF(Table247[[#This Row],[Grade]]="D+",1.5, IF(Table247[[#This Row],[Grade]]="D",1,0)))))))</f>
        <v>0</v>
      </c>
      <c r="M27" s="15">
        <f>L27*Table247[[#This Row],[Credit]]</f>
        <v>0</v>
      </c>
    </row>
    <row r="28" spans="2:13" ht="20.25" customHeight="1">
      <c r="B28" s="13">
        <v>25</v>
      </c>
      <c r="C28" s="19"/>
      <c r="D28" s="3"/>
      <c r="E28" s="9"/>
      <c r="F28" s="10">
        <f t="shared" si="0"/>
        <v>0</v>
      </c>
      <c r="G28" s="11">
        <f t="shared" si="1"/>
        <v>0</v>
      </c>
      <c r="L28" s="8">
        <f>IF(E28="A",4,IF(E28="B+",3.5,IF(E28="B",3,IF(E28="C+",2.5,IF(E28="C",2,IF(Table247[[#This Row],[Grade]]="D+",1.5, IF(Table247[[#This Row],[Grade]]="D",1,0)))))))</f>
        <v>0</v>
      </c>
      <c r="M28" s="15">
        <f>L28*Table247[[#This Row],[Credit]]</f>
        <v>0</v>
      </c>
    </row>
    <row r="29" spans="2:13" ht="20.25" customHeight="1">
      <c r="B29" s="13">
        <v>26</v>
      </c>
      <c r="C29" s="19"/>
      <c r="D29" s="3"/>
      <c r="E29" s="9"/>
      <c r="F29" s="10">
        <f t="shared" si="0"/>
        <v>0</v>
      </c>
      <c r="G29" s="11">
        <f t="shared" si="1"/>
        <v>0</v>
      </c>
      <c r="L29" s="8">
        <f>IF(E29="A",4,IF(E29="B+",3.5,IF(E29="B",3,IF(E29="C+",2.5,IF(E29="C",2,IF(Table247[[#This Row],[Grade]]="D+",1.5, IF(Table247[[#This Row],[Grade]]="D",1,0)))))))</f>
        <v>0</v>
      </c>
      <c r="M29" s="15">
        <f>L29*Table247[[#This Row],[Credit]]</f>
        <v>0</v>
      </c>
    </row>
    <row r="30" spans="2:13" ht="20.25" customHeight="1">
      <c r="B30" s="13">
        <v>27</v>
      </c>
      <c r="C30" s="19"/>
      <c r="D30" s="3"/>
      <c r="E30" s="9"/>
      <c r="F30" s="10">
        <f t="shared" si="0"/>
        <v>0</v>
      </c>
      <c r="G30" s="11">
        <f t="shared" si="1"/>
        <v>0</v>
      </c>
      <c r="L30" s="8">
        <f>IF(E30="A",4,IF(E30="B+",3.5,IF(E30="B",3,IF(E30="C+",2.5,IF(E30="C",2,IF(Table247[[#This Row],[Grade]]="D+",1.5, IF(Table247[[#This Row],[Grade]]="D",1,0)))))))</f>
        <v>0</v>
      </c>
      <c r="M30" s="15">
        <f>L30*Table247[[#This Row],[Credit]]</f>
        <v>0</v>
      </c>
    </row>
    <row r="31" spans="2:13" ht="20.25" customHeight="1">
      <c r="B31" s="13">
        <v>28</v>
      </c>
      <c r="C31" s="19"/>
      <c r="D31" s="3"/>
      <c r="E31" s="9"/>
      <c r="F31" s="10">
        <f t="shared" si="0"/>
        <v>0</v>
      </c>
      <c r="G31" s="11">
        <f t="shared" si="1"/>
        <v>0</v>
      </c>
      <c r="L31" s="8">
        <f>IF(E31="A",4,IF(E31="B+",3.5,IF(E31="B",3,IF(E31="C+",2.5,IF(E31="C",2,IF(Table247[[#This Row],[Grade]]="D+",1.5, IF(Table247[[#This Row],[Grade]]="D",1,0)))))))</f>
        <v>0</v>
      </c>
      <c r="M31" s="15">
        <f>L31*Table247[[#This Row],[Credit]]</f>
        <v>0</v>
      </c>
    </row>
    <row r="32" spans="2:13" ht="20.25" customHeight="1">
      <c r="B32" s="13">
        <v>29</v>
      </c>
      <c r="C32" s="19"/>
      <c r="D32" s="3"/>
      <c r="E32" s="9"/>
      <c r="F32" s="10">
        <f t="shared" si="0"/>
        <v>0</v>
      </c>
      <c r="G32" s="11">
        <f t="shared" si="1"/>
        <v>0</v>
      </c>
      <c r="L32" s="8">
        <f>IF(E32="A",4,IF(E32="B+",3.5,IF(E32="B",3,IF(E32="C+",2.5,IF(E32="C",2,IF(Table247[[#This Row],[Grade]]="D+",1.5, IF(Table247[[#This Row],[Grade]]="D",1,0)))))))</f>
        <v>0</v>
      </c>
      <c r="M32" s="15">
        <f>L32*Table247[[#This Row],[Credit]]</f>
        <v>0</v>
      </c>
    </row>
    <row r="33" spans="2:13" ht="20.25" customHeight="1">
      <c r="B33" s="13">
        <v>30</v>
      </c>
      <c r="C33" s="19"/>
      <c r="D33" s="3"/>
      <c r="E33" s="9"/>
      <c r="F33" s="10">
        <f t="shared" si="0"/>
        <v>0</v>
      </c>
      <c r="G33" s="11">
        <f t="shared" si="1"/>
        <v>0</v>
      </c>
      <c r="L33" s="8">
        <f>IF(E33="A",4,IF(E33="B+",3.5,IF(E33="B",3,IF(E33="C+",2.5,IF(E33="C",2,IF(Table247[[#This Row],[Grade]]="D+",1.5, IF(Table247[[#This Row],[Grade]]="D",1,0)))))))</f>
        <v>0</v>
      </c>
      <c r="M33" s="15">
        <f>L33*Table247[[#This Row],[Credit]]</f>
        <v>0</v>
      </c>
    </row>
    <row r="34" spans="2:13" ht="20.25" customHeight="1">
      <c r="B34" s="13">
        <v>31</v>
      </c>
      <c r="C34" s="19"/>
      <c r="D34" s="3"/>
      <c r="E34" s="9"/>
      <c r="F34" s="10">
        <f t="shared" si="0"/>
        <v>0</v>
      </c>
      <c r="G34" s="11">
        <f t="shared" si="1"/>
        <v>0</v>
      </c>
      <c r="L34" s="8">
        <f>IF(E34="A",4,IF(E34="B+",3.5,IF(E34="B",3,IF(E34="C+",2.5,IF(E34="C",2,IF(Table247[[#This Row],[Grade]]="D+",1.5, IF(Table247[[#This Row],[Grade]]="D",1,0)))))))</f>
        <v>0</v>
      </c>
      <c r="M34" s="15">
        <f>L34*Table247[[#This Row],[Credit]]</f>
        <v>0</v>
      </c>
    </row>
    <row r="35" spans="2:13" ht="20.25" customHeight="1">
      <c r="B35" s="13">
        <v>32</v>
      </c>
      <c r="C35" s="19"/>
      <c r="D35" s="3"/>
      <c r="E35" s="9"/>
      <c r="F35" s="10">
        <f t="shared" si="0"/>
        <v>0</v>
      </c>
      <c r="G35" s="11">
        <f t="shared" si="1"/>
        <v>0</v>
      </c>
      <c r="L35" s="8">
        <f>IF(E35="A",4,IF(E35="B+",3.5,IF(E35="B",3,IF(E35="C+",2.5,IF(E35="C",2,IF(Table247[[#This Row],[Grade]]="D+",1.5, IF(Table247[[#This Row],[Grade]]="D",1,0)))))))</f>
        <v>0</v>
      </c>
      <c r="M35" s="15">
        <f>L35*Table247[[#This Row],[Credit]]</f>
        <v>0</v>
      </c>
    </row>
    <row r="36" spans="2:13" ht="20.25" customHeight="1">
      <c r="B36" s="13">
        <v>33</v>
      </c>
      <c r="C36" s="19"/>
      <c r="D36" s="3"/>
      <c r="E36" s="9"/>
      <c r="F36" s="10">
        <f t="shared" si="0"/>
        <v>0</v>
      </c>
      <c r="G36" s="11">
        <f t="shared" si="1"/>
        <v>0</v>
      </c>
      <c r="L36" s="8">
        <f>IF(E36="A",4,IF(E36="B+",3.5,IF(E36="B",3,IF(E36="C+",2.5,IF(E36="C",2,IF(Table247[[#This Row],[Grade]]="D+",1.5, IF(Table247[[#This Row],[Grade]]="D",1,0)))))))</f>
        <v>0</v>
      </c>
      <c r="M36" s="15">
        <f>L36*Table247[[#This Row],[Credit]]</f>
        <v>0</v>
      </c>
    </row>
    <row r="37" spans="2:13" ht="20.25" customHeight="1">
      <c r="B37" s="13">
        <v>34</v>
      </c>
      <c r="C37" s="19"/>
      <c r="D37" s="3"/>
      <c r="E37" s="9"/>
      <c r="F37" s="10">
        <f t="shared" si="0"/>
        <v>0</v>
      </c>
      <c r="G37" s="11">
        <f t="shared" si="1"/>
        <v>0</v>
      </c>
      <c r="L37" s="8">
        <f>IF(E37="A",4,IF(E37="B+",3.5,IF(E37="B",3,IF(E37="C+",2.5,IF(E37="C",2,IF(Table247[[#This Row],[Grade]]="D+",1.5, IF(Table247[[#This Row],[Grade]]="D",1,0)))))))</f>
        <v>0</v>
      </c>
      <c r="M37" s="15">
        <f>L37*Table247[[#This Row],[Credit]]</f>
        <v>0</v>
      </c>
    </row>
    <row r="38" spans="2:13" ht="20.25" customHeight="1">
      <c r="B38" s="13">
        <v>35</v>
      </c>
      <c r="C38" s="19"/>
      <c r="D38" s="3"/>
      <c r="E38" s="9"/>
      <c r="F38" s="10">
        <f t="shared" si="0"/>
        <v>0</v>
      </c>
      <c r="G38" s="11">
        <f t="shared" si="1"/>
        <v>0</v>
      </c>
      <c r="L38" s="8">
        <f>IF(E38="A",4,IF(E38="B+",3.5,IF(E38="B",3,IF(E38="C+",2.5,IF(E38="C",2,IF(Table247[[#This Row],[Grade]]="D+",1.5, IF(Table247[[#This Row],[Grade]]="D",1,0)))))))</f>
        <v>0</v>
      </c>
      <c r="M38" s="15">
        <f>L38*Table247[[#This Row],[Credit]]</f>
        <v>0</v>
      </c>
    </row>
    <row r="39" spans="2:13" ht="20.25" customHeight="1">
      <c r="B39" s="13">
        <v>36</v>
      </c>
      <c r="C39" s="19"/>
      <c r="D39" s="3"/>
      <c r="E39" s="9"/>
      <c r="F39" s="10">
        <f t="shared" si="0"/>
        <v>0</v>
      </c>
      <c r="G39" s="11">
        <f t="shared" si="1"/>
        <v>0</v>
      </c>
      <c r="L39" s="8">
        <f>IF(E39="A",4,IF(E39="B+",3.5,IF(E39="B",3,IF(E39="C+",2.5,IF(E39="C",2,IF(Table247[[#This Row],[Grade]]="D+",1.5, IF(Table247[[#This Row],[Grade]]="D",1,0)))))))</f>
        <v>0</v>
      </c>
      <c r="M39" s="15">
        <f>L39*Table247[[#This Row],[Credit]]</f>
        <v>0</v>
      </c>
    </row>
    <row r="40" spans="2:13" ht="20.25" customHeight="1">
      <c r="B40" s="13">
        <v>37</v>
      </c>
      <c r="C40" s="19"/>
      <c r="D40" s="3"/>
      <c r="E40" s="9"/>
      <c r="F40" s="10">
        <f t="shared" si="0"/>
        <v>0</v>
      </c>
      <c r="G40" s="11">
        <f t="shared" si="1"/>
        <v>0</v>
      </c>
      <c r="L40" s="8">
        <f>IF(E40="A",4,IF(E40="B+",3.5,IF(E40="B",3,IF(E40="C+",2.5,IF(E40="C",2,IF(Table247[[#This Row],[Grade]]="D+",1.5, IF(Table247[[#This Row],[Grade]]="D",1,0)))))))</f>
        <v>0</v>
      </c>
      <c r="M40" s="15">
        <f>L40*Table247[[#This Row],[Credit]]</f>
        <v>0</v>
      </c>
    </row>
    <row r="41" spans="2:13" ht="20.25" customHeight="1">
      <c r="B41" s="13">
        <v>38</v>
      </c>
      <c r="C41" s="19"/>
      <c r="D41" s="3"/>
      <c r="E41" s="9"/>
      <c r="F41" s="10">
        <f t="shared" si="0"/>
        <v>0</v>
      </c>
      <c r="G41" s="11">
        <f t="shared" si="1"/>
        <v>0</v>
      </c>
      <c r="L41" s="8">
        <f>IF(E41="A",4,IF(E41="B+",3.5,IF(E41="B",3,IF(E41="C+",2.5,IF(E41="C",2,IF(Table247[[#This Row],[Grade]]="D+",1.5, IF(Table247[[#This Row],[Grade]]="D",1,0)))))))</f>
        <v>0</v>
      </c>
      <c r="M41" s="15">
        <f>L41*Table247[[#This Row],[Credit]]</f>
        <v>0</v>
      </c>
    </row>
    <row r="42" spans="2:13" ht="20.25" customHeight="1">
      <c r="B42" s="13">
        <v>39</v>
      </c>
      <c r="C42" s="19"/>
      <c r="D42" s="3"/>
      <c r="E42" s="9"/>
      <c r="F42" s="10">
        <f t="shared" si="0"/>
        <v>0</v>
      </c>
      <c r="G42" s="11">
        <f t="shared" si="1"/>
        <v>0</v>
      </c>
      <c r="L42" s="8">
        <f>IF(E42="A",4,IF(E42="B+",3.5,IF(E42="B",3,IF(E42="C+",2.5,IF(E42="C",2,IF(Table247[[#This Row],[Grade]]="D+",1.5, IF(Table247[[#This Row],[Grade]]="D",1,0)))))))</f>
        <v>0</v>
      </c>
      <c r="M42" s="15">
        <f>L42*Table247[[#This Row],[Credit]]</f>
        <v>0</v>
      </c>
    </row>
    <row r="43" spans="2:13" ht="20.25" customHeight="1">
      <c r="B43" s="13">
        <v>40</v>
      </c>
      <c r="C43" s="19"/>
      <c r="D43" s="3"/>
      <c r="E43" s="9"/>
      <c r="F43" s="10">
        <f t="shared" si="0"/>
        <v>0</v>
      </c>
      <c r="G43" s="11">
        <f t="shared" si="1"/>
        <v>0</v>
      </c>
      <c r="L43" s="8">
        <f>IF(E43="A",4,IF(E43="B+",3.5,IF(E43="B",3,IF(E43="C+",2.5,IF(E43="C",2,IF(Table247[[#This Row],[Grade]]="D+",1.5, IF(Table247[[#This Row],[Grade]]="D",1,0)))))))</f>
        <v>0</v>
      </c>
      <c r="M43" s="15">
        <f>L43*Table247[[#This Row],[Credit]]</f>
        <v>0</v>
      </c>
    </row>
    <row r="44" spans="2:13" ht="20.25" customHeight="1">
      <c r="B44" s="13">
        <v>41</v>
      </c>
      <c r="C44" s="19"/>
      <c r="D44" s="3"/>
      <c r="E44" s="9"/>
      <c r="F44" s="10">
        <f t="shared" si="0"/>
        <v>0</v>
      </c>
      <c r="G44" s="11">
        <f t="shared" si="1"/>
        <v>0</v>
      </c>
      <c r="L44" s="8">
        <f>IF(E44="A",4,IF(E44="B+",3.5,IF(E44="B",3,IF(E44="C+",2.5,IF(E44="C",2,IF(Table247[[#This Row],[Grade]]="D+",1.5, IF(Table247[[#This Row],[Grade]]="D",1,0)))))))</f>
        <v>0</v>
      </c>
      <c r="M44" s="15">
        <f>L44*Table247[[#This Row],[Credit]]</f>
        <v>0</v>
      </c>
    </row>
    <row r="45" spans="2:13" ht="20.25" customHeight="1">
      <c r="B45" s="13">
        <v>42</v>
      </c>
      <c r="C45" s="19"/>
      <c r="D45" s="12"/>
      <c r="E45" s="9"/>
      <c r="F45" s="10">
        <f t="shared" si="0"/>
        <v>0</v>
      </c>
      <c r="G45" s="11">
        <f t="shared" si="1"/>
        <v>0</v>
      </c>
      <c r="L45" s="8">
        <f>IF(E45="A",4,IF(E45="B+",3.5,IF(E45="B",3,IF(E45="C+",2.5,IF(E45="C",2,IF(Table247[[#This Row],[Grade]]="D+",1.5, IF(Table247[[#This Row],[Grade]]="D",1,0)))))))</f>
        <v>0</v>
      </c>
      <c r="M45" s="15">
        <f>L45*Table247[[#This Row],[Credit]]</f>
        <v>0</v>
      </c>
    </row>
    <row r="46" spans="2:13" ht="20.25" customHeight="1">
      <c r="B46" s="13">
        <v>43</v>
      </c>
      <c r="C46" s="19"/>
      <c r="D46" s="12"/>
      <c r="E46" s="9"/>
      <c r="F46" s="10">
        <f t="shared" si="0"/>
        <v>0</v>
      </c>
      <c r="G46" s="11">
        <f t="shared" si="1"/>
        <v>0</v>
      </c>
      <c r="L46" s="8">
        <f>IF(E46="A",4,IF(E46="B+",3.5,IF(E46="B",3,IF(E46="C+",2.5,IF(E46="C",2,IF(Table247[[#This Row],[Grade]]="D+",1.5, IF(Table247[[#This Row],[Grade]]="D",1,0)))))))</f>
        <v>0</v>
      </c>
      <c r="M46" s="15">
        <f>L46*Table247[[#This Row],[Credit]]</f>
        <v>0</v>
      </c>
    </row>
    <row r="47" spans="2:13" ht="20.25" customHeight="1">
      <c r="B47" s="13">
        <v>44</v>
      </c>
      <c r="C47" s="19"/>
      <c r="D47" s="12"/>
      <c r="E47" s="9"/>
      <c r="F47" s="10">
        <f t="shared" si="0"/>
        <v>0</v>
      </c>
      <c r="G47" s="11">
        <f t="shared" si="1"/>
        <v>0</v>
      </c>
      <c r="L47" s="8">
        <f>IF(E47="A",4,IF(E47="B+",3.5,IF(E47="B",3,IF(E47="C+",2.5,IF(E47="C",2,IF(Table247[[#This Row],[Grade]]="D+",1.5, IF(Table247[[#This Row],[Grade]]="D",1,0)))))))</f>
        <v>0</v>
      </c>
      <c r="M47" s="15">
        <f>L47*Table247[[#This Row],[Credit]]</f>
        <v>0</v>
      </c>
    </row>
    <row r="48" spans="2:13" ht="20.25" customHeight="1">
      <c r="B48" s="13">
        <v>45</v>
      </c>
      <c r="C48" s="19"/>
      <c r="D48" s="12"/>
      <c r="E48" s="9"/>
      <c r="F48" s="10">
        <f t="shared" si="0"/>
        <v>0</v>
      </c>
      <c r="G48" s="11">
        <f t="shared" si="1"/>
        <v>0</v>
      </c>
      <c r="L48" s="8">
        <f>IF(E48="A",4,IF(E48="B+",3.5,IF(E48="B",3,IF(E48="C+",2.5,IF(E48="C",2,IF(Table247[[#This Row],[Grade]]="D+",1.5, IF(Table247[[#This Row],[Grade]]="D",1,0)))))))</f>
        <v>0</v>
      </c>
      <c r="M48" s="15">
        <f>L48*Table247[[#This Row],[Credit]]</f>
        <v>0</v>
      </c>
    </row>
    <row r="50" spans="2:5" ht="20.25" customHeight="1">
      <c r="C50" s="14" t="s">
        <v>36</v>
      </c>
    </row>
    <row r="51" spans="2:5" ht="20.25" customHeight="1">
      <c r="B51" s="5" t="s">
        <v>30</v>
      </c>
      <c r="C51" s="4" t="s">
        <v>28</v>
      </c>
      <c r="D51" s="4" t="s">
        <v>27</v>
      </c>
      <c r="E51" s="4" t="s">
        <v>29</v>
      </c>
    </row>
    <row r="52" spans="2:5" ht="20.25" customHeight="1">
      <c r="B52" s="12">
        <v>1</v>
      </c>
      <c r="C52" s="19"/>
      <c r="D52" s="12"/>
      <c r="E52" s="12"/>
    </row>
    <row r="53" spans="2:5" ht="20.25" customHeight="1">
      <c r="B53" s="12">
        <v>2</v>
      </c>
      <c r="C53" s="19"/>
      <c r="D53" s="12"/>
      <c r="E53" s="12"/>
    </row>
    <row r="54" spans="2:5" ht="20.25" customHeight="1">
      <c r="B54" s="12">
        <v>3</v>
      </c>
      <c r="C54" s="19"/>
      <c r="D54" s="12"/>
      <c r="E54" s="12"/>
    </row>
  </sheetData>
  <dataValidations count="2">
    <dataValidation type="list" allowBlank="1" showInputMessage="1" showErrorMessage="1" prompt="บันทึกเกรด" sqref="E4:E48">
      <formula1>$N$3:$N$10</formula1>
    </dataValidation>
    <dataValidation type="list" allowBlank="1" showInputMessage="1" showErrorMessage="1" errorTitle="มึงกรอกผิด" error="ไอ้โง่!!!" sqref="E52:E54">
      <formula1>$N$11:$N$12</formula1>
    </dataValidation>
  </dataValidations>
  <pageMargins left="0.7" right="0.7" top="0.75" bottom="0.75" header="0.3" footer="0.3"/>
  <pageSetup paperSize="9" scale="66" orientation="portrait" horizontalDpi="0" verticalDpi="0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ตัวอย่าง</vt:lpstr>
      <vt:lpstr>แบบฟอร์ม</vt:lpstr>
      <vt:lpstr>แบบฟอร์ม!Print_Area</vt:lpstr>
      <vt:lpstr>ตัวอย่าง!Print_Area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kitiroj</cp:lastModifiedBy>
  <cp:lastPrinted>2017-12-21T04:59:57Z</cp:lastPrinted>
  <dcterms:created xsi:type="dcterms:W3CDTF">2017-12-20T04:33:45Z</dcterms:created>
  <dcterms:modified xsi:type="dcterms:W3CDTF">2018-11-16T05:03:18Z</dcterms:modified>
</cp:coreProperties>
</file>